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64011"/>
  <mc:AlternateContent xmlns:mc="http://schemas.openxmlformats.org/markup-compatibility/2006">
    <mc:Choice Requires="x15">
      <x15ac:absPath xmlns:x15ac="http://schemas.microsoft.com/office/spreadsheetml/2010/11/ac" url="S:\企画財政課\財政係長\①財政関係文書\３－㉑～調査関係\調査関係30\㉙【財政状況資料集】_133086_奥多摩町_2017\"/>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43" i="10"/>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BE35" i="10"/>
  <c r="AM35" i="10"/>
  <c r="C35" i="10"/>
  <c r="C34" i="10"/>
  <c r="C36" i="10" l="1"/>
  <c r="U34" i="10" l="1"/>
  <c r="U35" i="10" s="1"/>
  <c r="U36" i="10" s="1"/>
  <c r="BE34" i="10" l="1"/>
  <c r="AM34" i="10"/>
  <c r="BW34" i="10" s="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<sst xmlns="http://schemas.openxmlformats.org/spreadsheetml/2006/main" count="1130" uniqueCount="497">
  <si>
    <t>平成29年度　財政状況資料集</t>
  </si>
  <si>
    <t>総括表（市町村）</t>
  </si>
  <si>
    <t>都道府県名</t>
  </si>
  <si>
    <t>東京都</t>
  </si>
  <si>
    <t>市町村類型</t>
  </si>
  <si>
    <t>Ⅱ－２</t>
  </si>
  <si>
    <t>指定団体等の指定状況</t>
  </si>
  <si>
    <t>区分</t>
  </si>
  <si>
    <t>平成29年度(千円)</t>
  </si>
  <si>
    <t>平成28年度(千円)</t>
  </si>
  <si>
    <t>平成29年度(千円･％)</t>
  </si>
  <si>
    <t>平成28年度(千円･％)</t>
  </si>
  <si>
    <t>歳入総額</t>
  </si>
  <si>
    <t>実質収支比率</t>
  </si>
  <si>
    <t>財政健全化等</t>
  </si>
  <si>
    <t>×</t>
  </si>
  <si>
    <t>歳出総額</t>
  </si>
  <si>
    <t>経常収支比率</t>
  </si>
  <si>
    <t>市町村名</t>
  </si>
  <si>
    <t>奥多摩町</t>
  </si>
  <si>
    <t>地方交付税種地</t>
  </si>
  <si>
    <t>2-3</t>
  </si>
  <si>
    <t>財源超過</t>
  </si>
  <si>
    <t>歳入歳出差引</t>
  </si>
  <si>
    <t>　　(※1)</t>
  </si>
  <si>
    <t>首都</t>
  </si>
  <si>
    <t>翌年度に繰越すべき財源</t>
  </si>
  <si>
    <t>標準財政規模</t>
  </si>
  <si>
    <t>近畿</t>
  </si>
  <si>
    <t>実質収支</t>
  </si>
  <si>
    <t>財政力指数</t>
  </si>
  <si>
    <t>人口</t>
  </si>
  <si>
    <t>27年国調(人)</t>
  </si>
  <si>
    <r>
      <rPr>
        <sz val="9"/>
        <color rgb="FF000000"/>
        <rFont val="ＭＳ ゴシック"/>
        <family val="3"/>
        <charset val="128"/>
      </rPr>
      <t>産業構造</t>
    </r>
    <r>
      <rPr>
        <sz val="9"/>
        <color rgb="FF000000"/>
        <rFont val="ＭＳ ゴシック"/>
        <family val="3"/>
        <charset val="128"/>
      </rPr>
      <t xml:space="preserve"> </t>
    </r>
    <r>
      <rPr>
        <sz val="9"/>
        <color rgb="FF000000"/>
        <rFont val="ＭＳ ゴシック"/>
        <family val="3"/>
        <charset val="128"/>
      </rPr>
      <t>(※</t>
    </r>
    <r>
      <rPr>
        <sz val="9"/>
        <color rgb="FF000000"/>
        <rFont val="ＭＳ ゴシック"/>
        <family val="3"/>
        <charset val="128"/>
      </rPr>
      <t>5</t>
    </r>
    <r>
      <rPr>
        <sz val="9"/>
        <color rgb="FF000000"/>
        <rFont val="ＭＳ ゴシック"/>
        <family val="3"/>
        <charset val="128"/>
      </rPr>
      <t>)</t>
    </r>
  </si>
  <si>
    <t>中部</t>
  </si>
  <si>
    <t>単年度収支</t>
  </si>
  <si>
    <t>公債費負担比率</t>
  </si>
  <si>
    <t>22年国調(人)</t>
  </si>
  <si>
    <t>過疎</t>
  </si>
  <si>
    <t>○</t>
  </si>
  <si>
    <t>積立金</t>
  </si>
  <si>
    <t>健全化判断比率</t>
  </si>
  <si>
    <r>
      <rPr>
        <sz val="9"/>
        <color rgb="FF000000"/>
        <rFont val="ＭＳ ゴシック"/>
        <family val="3"/>
        <charset val="128"/>
      </rPr>
      <t xml:space="preserve">増減率 </t>
    </r>
    <r>
      <rPr>
        <sz val="9"/>
        <color rgb="FF000000"/>
        <rFont val="ＭＳ ゴシック"/>
        <family val="3"/>
        <charset val="128"/>
      </rPr>
      <t xml:space="preserve"> </t>
    </r>
    <r>
      <rPr>
        <sz val="9"/>
        <color rgb="FF000000"/>
        <rFont val="ＭＳ ゴシック"/>
        <family val="3"/>
        <charset val="128"/>
      </rPr>
      <t>(％)</t>
    </r>
  </si>
  <si>
    <t>-13.4</t>
  </si>
  <si>
    <t>山振</t>
  </si>
  <si>
    <t>繰上償還金</t>
  </si>
  <si>
    <t>　実質赤字比率</t>
  </si>
  <si>
    <t>-</t>
  </si>
  <si>
    <t>住民基本台帳人口
 (※7)</t>
  </si>
  <si>
    <t>30.01.01(人)</t>
  </si>
  <si>
    <r>
      <rPr>
        <sz val="9"/>
        <color rgb="FF000000"/>
        <rFont val="ＭＳ ゴシック"/>
        <family val="3"/>
        <charset val="128"/>
      </rPr>
      <t>2</t>
    </r>
    <r>
      <rPr>
        <sz val="9"/>
        <color rgb="FF000000"/>
        <rFont val="ＭＳ ゴシック"/>
        <family val="3"/>
        <charset val="128"/>
      </rPr>
      <t>7年国調</t>
    </r>
  </si>
  <si>
    <r>
      <rPr>
        <sz val="9"/>
        <color rgb="FF000000"/>
        <rFont val="ＭＳ ゴシック"/>
        <family val="3"/>
        <charset val="128"/>
      </rPr>
      <t>2</t>
    </r>
    <r>
      <rPr>
        <sz val="9"/>
        <color rgb="FF000000"/>
        <rFont val="ＭＳ ゴシック"/>
        <family val="3"/>
        <charset val="128"/>
      </rPr>
      <t>2年国調</t>
    </r>
  </si>
  <si>
    <t>低開発</t>
  </si>
  <si>
    <t>積立金取崩し額</t>
  </si>
  <si>
    <t>　連結実質赤字比率</t>
  </si>
  <si>
    <t>うち日本人(人)</t>
  </si>
  <si>
    <t>第1次</t>
  </si>
  <si>
    <t>指数表選定</t>
  </si>
  <si>
    <t>実質単年度収支</t>
  </si>
  <si>
    <t>　実質公債費比率</t>
  </si>
  <si>
    <t>29.01.01(人)</t>
  </si>
  <si>
    <t>　将来負担比率</t>
  </si>
  <si>
    <t>第2次</t>
  </si>
  <si>
    <t>基準財政収入額</t>
  </si>
  <si>
    <r>
      <rPr>
        <sz val="9"/>
        <color rgb="FF000000"/>
        <rFont val="ＭＳ ゴシック"/>
        <family val="3"/>
        <charset val="128"/>
      </rPr>
      <t>資金不足比率 (※</t>
    </r>
    <r>
      <rPr>
        <sz val="9"/>
        <color rgb="FF000000"/>
        <rFont val="ＭＳ ゴシック"/>
        <family val="3"/>
        <charset val="128"/>
      </rPr>
      <t>4</t>
    </r>
    <r>
      <rPr>
        <sz val="9"/>
        <color rgb="FF000000"/>
        <rFont val="ＭＳ ゴシック"/>
        <family val="3"/>
        <charset val="128"/>
      </rPr>
      <t>)</t>
    </r>
  </si>
  <si>
    <t>増減率  (％)</t>
  </si>
  <si>
    <t>-0.7</t>
  </si>
  <si>
    <t>基準財政需要額</t>
  </si>
  <si>
    <t>うち日本人(％)</t>
  </si>
  <si>
    <t>-0.9</t>
  </si>
  <si>
    <t>第3次</t>
  </si>
  <si>
    <t>標準税収入額等</t>
  </si>
  <si>
    <t>面積 (k㎡)</t>
  </si>
  <si>
    <t>経常経費充当一般財源等</t>
  </si>
  <si>
    <t>人口密度 (人/k㎡)</t>
  </si>
  <si>
    <t>歳入一般財源等</t>
  </si>
  <si>
    <t>世帯数 (世帯)</t>
  </si>
  <si>
    <t>職員の状況 (※8)</t>
  </si>
  <si>
    <t>特別職等</t>
  </si>
  <si>
    <t>定数</t>
  </si>
  <si>
    <t>1人あたり平均
給料月額(百円)</t>
  </si>
  <si>
    <t>一般職員等(※6)</t>
  </si>
  <si>
    <t>職員数
(人)</t>
  </si>
  <si>
    <t>給料月額
(百円)</t>
  </si>
  <si>
    <t>地方債現在高</t>
  </si>
  <si>
    <t>市区町村長</t>
  </si>
  <si>
    <t>一般職員</t>
  </si>
  <si>
    <t>　うち公的資金</t>
  </si>
  <si>
    <t>副市区町村長</t>
  </si>
  <si>
    <t>　うち消防職員</t>
  </si>
  <si>
    <t>債務負担行為額（支出予定額）</t>
  </si>
  <si>
    <t>教育長</t>
  </si>
  <si>
    <t>　うち技能労務職員</t>
  </si>
  <si>
    <t>収益事業収入</t>
  </si>
  <si>
    <t>議会議長</t>
  </si>
  <si>
    <t>教育公務員</t>
  </si>
  <si>
    <t>土地開発基金現在高</t>
  </si>
  <si>
    <t>議会副議長</t>
  </si>
  <si>
    <t>臨時職員</t>
  </si>
  <si>
    <t>積立金
現在高</t>
  </si>
  <si>
    <t>財政調整基金</t>
  </si>
  <si>
    <t>議会議員</t>
  </si>
  <si>
    <t>合計</t>
  </si>
  <si>
    <t>減債基金</t>
  </si>
  <si>
    <t>ラスパイレス指数</t>
  </si>
  <si>
    <t>その他特定目的基金</t>
  </si>
  <si>
    <t>一般会計等の一覧</t>
  </si>
  <si>
    <t>事業会計の一覧</t>
  </si>
  <si>
    <t>公営企業（法適）の一覧</t>
  </si>
  <si>
    <t>公営企業（法非適）の一覧</t>
  </si>
  <si>
    <t>関係する一部事務組合等一覧</t>
  </si>
  <si>
    <t>地方公社・第三セクター等一覧</t>
  </si>
  <si>
    <t>項番</t>
  </si>
  <si>
    <t>会計名</t>
  </si>
  <si>
    <t>組合等名</t>
  </si>
  <si>
    <t>団体名</t>
  </si>
  <si>
    <r>
      <rPr>
        <sz val="9"/>
        <color rgb="FF000000"/>
        <rFont val="ＭＳ ゴシック"/>
        <family val="3"/>
        <charset val="128"/>
      </rPr>
      <t>(※</t>
    </r>
    <r>
      <rPr>
        <sz val="9"/>
        <color rgb="FF000000"/>
        <rFont val="ＭＳ ゴシック"/>
        <family val="3"/>
        <charset val="128"/>
      </rPr>
      <t>3</t>
    </r>
    <r>
      <rPr>
        <sz val="9"/>
        <color rgb="FF000000"/>
        <rFont val="ＭＳ ゴシック"/>
        <family val="3"/>
        <charset val="128"/>
      </rPr>
      <t>)</t>
    </r>
  </si>
  <si>
    <t>（注釈）</t>
  </si>
  <si>
    <t>※1：経常収支比率の( )内の数値は、「減収補塡債（特例分）」及び「臨時財政対策債」を除いて算出したものである。</t>
  </si>
  <si>
    <t>※2：各会計の一覧は主な会計（10会計まで）を記載している。</t>
  </si>
  <si>
    <t>※3：地方公共団体が損失補塡等を行っている出資法人で、健全化法の算出対象となっている団体については、「地方公社・第三セクター等」の団体名に○印を付与している。</t>
  </si>
  <si>
    <t>※4：資金不足比率欄には、資金が不足している会計のみ記載している。</t>
  </si>
  <si>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</si>
  <si>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</si>
  <si>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※7：人口については、調査年度の1月1日現在の住民基本台帳に登載されている人口に基づいている。</t>
  </si>
  <si>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</si>
  <si>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</si>
  <si>
    <t>東京都奥多摩町</t>
  </si>
  <si>
    <t>(1) 普通会計の状況（市町村）</t>
  </si>
  <si>
    <t>歳入の状況（単位 千円・％）</t>
  </si>
  <si>
    <t>地方税の状況（単位 千円・％）</t>
  </si>
  <si>
    <t>歳出の状況（単位 千円・％）</t>
  </si>
  <si>
    <t>決算額</t>
  </si>
  <si>
    <t>構成比</t>
  </si>
  <si>
    <t>経常一般財源等</t>
  </si>
  <si>
    <t>収入済額</t>
  </si>
  <si>
    <t>超過課税分</t>
  </si>
  <si>
    <t>目的別歳出の状況（単位 千円・％）</t>
  </si>
  <si>
    <t>地方税</t>
  </si>
  <si>
    <t>普通税</t>
  </si>
  <si>
    <t>決算額 (A)</t>
  </si>
  <si>
    <t>(A)のうち普通建設事業費</t>
  </si>
  <si>
    <t>(A)のうち充当一般財源等</t>
  </si>
  <si>
    <t>地方譲与税</t>
  </si>
  <si>
    <t>　法定普通税</t>
  </si>
  <si>
    <t>議会費</t>
  </si>
  <si>
    <t>利子割交付金</t>
  </si>
  <si>
    <t>　　市町村民税</t>
  </si>
  <si>
    <t>総務費</t>
  </si>
  <si>
    <t>配当割交付金</t>
  </si>
  <si>
    <t>　　　個人均等割</t>
  </si>
  <si>
    <t>民生費</t>
  </si>
  <si>
    <t>株式等譲渡所得割交付金</t>
  </si>
  <si>
    <t>　　　所得割</t>
  </si>
  <si>
    <t>衛生費</t>
  </si>
  <si>
    <t>分離課税所得割交付金</t>
  </si>
  <si>
    <t>　　　法人均等割</t>
  </si>
  <si>
    <t>労働費</t>
  </si>
  <si>
    <t>道府県民税所得割臨時交付金</t>
  </si>
  <si>
    <t>　　　法人税割</t>
  </si>
  <si>
    <t>農林水産業費</t>
  </si>
  <si>
    <t>地方消費税交付金</t>
  </si>
  <si>
    <t>　　固定資産税</t>
  </si>
  <si>
    <t>商工費</t>
  </si>
  <si>
    <t>ゴルフ場利用税交付金</t>
  </si>
  <si>
    <t>　　　うち純固定資産税</t>
  </si>
  <si>
    <t>土木費</t>
  </si>
  <si>
    <t>特別地方消費税交付金</t>
  </si>
  <si>
    <t>　　軽自動車税</t>
  </si>
  <si>
    <t>消防費</t>
  </si>
  <si>
    <t>自動車取得税交付金</t>
  </si>
  <si>
    <t>　　市町村たばこ税</t>
  </si>
  <si>
    <t>教育費</t>
  </si>
  <si>
    <t>軽油引取税交付金</t>
  </si>
  <si>
    <t>　　鉱産税</t>
  </si>
  <si>
    <t>災害復旧費</t>
  </si>
  <si>
    <t>地方特例交付金</t>
  </si>
  <si>
    <t>　　特別土地保有税</t>
  </si>
  <si>
    <t>公債費</t>
  </si>
  <si>
    <t>地方交付税</t>
  </si>
  <si>
    <t>　法定外普通税</t>
  </si>
  <si>
    <t>諸支出金</t>
  </si>
  <si>
    <t>　普通交付税</t>
  </si>
  <si>
    <t>目的税</t>
  </si>
  <si>
    <t>前年度繰上充用金</t>
  </si>
  <si>
    <t>　特別交付税</t>
  </si>
  <si>
    <t>　法定目的税</t>
  </si>
  <si>
    <t>歳出合計</t>
  </si>
  <si>
    <t>　震災復興特別交付税</t>
  </si>
  <si>
    <t>　　入湯税</t>
  </si>
  <si>
    <t>(一般財源計)</t>
  </si>
  <si>
    <t>　　事業所税</t>
  </si>
  <si>
    <t>性質別歳出の状況（単位 千円・％）</t>
  </si>
  <si>
    <t>交通安全対策特別交付金</t>
  </si>
  <si>
    <t>　　都市計画税</t>
  </si>
  <si>
    <t>充当一般財源等</t>
  </si>
  <si>
    <t>分担金・負担金</t>
  </si>
  <si>
    <t>　　水利地益税等</t>
  </si>
  <si>
    <t>義務的経費計</t>
  </si>
  <si>
    <t>使用料</t>
  </si>
  <si>
    <t>　法定外目的税</t>
  </si>
  <si>
    <t>　人件費</t>
  </si>
  <si>
    <t>手数料</t>
  </si>
  <si>
    <t>旧法による税</t>
  </si>
  <si>
    <t>　　うち職員給</t>
  </si>
  <si>
    <t>国庫支出金</t>
  </si>
  <si>
    <t>　扶助費</t>
  </si>
  <si>
    <t>国有提供交付金(特別区財調交付金)</t>
  </si>
  <si>
    <t>　公債費</t>
  </si>
  <si>
    <t>都道府県支出金</t>
  </si>
  <si>
    <t>平成28年度</t>
  </si>
  <si>
    <t>内訳</t>
  </si>
  <si>
    <t>元利償還金</t>
  </si>
  <si>
    <t>財産収入</t>
  </si>
  <si>
    <t>徴収率
(％)</t>
  </si>
  <si>
    <t>現年</t>
  </si>
  <si>
    <t>　うち元金</t>
  </si>
  <si>
    <t>寄附金</t>
  </si>
  <si>
    <t>・計</t>
  </si>
  <si>
    <t>市町村民税</t>
  </si>
  <si>
    <t>　うち利子</t>
  </si>
  <si>
    <t>繰入金</t>
  </si>
  <si>
    <t>純固定資産税</t>
  </si>
  <si>
    <t>一時借入金利子</t>
  </si>
  <si>
    <t>繰越金</t>
  </si>
  <si>
    <t>その他の経費</t>
  </si>
  <si>
    <t>諸収入</t>
  </si>
  <si>
    <t>公営事業等への繰出</t>
  </si>
  <si>
    <t>国民健康保険事業会計の状況</t>
  </si>
  <si>
    <t>　物件費</t>
  </si>
  <si>
    <t>地方債</t>
  </si>
  <si>
    <t>　維持補修費</t>
  </si>
  <si>
    <t>　うち減収補塡債(特例分)</t>
  </si>
  <si>
    <t>下水道</t>
  </si>
  <si>
    <t>再差引収支</t>
  </si>
  <si>
    <t>　補助費等</t>
  </si>
  <si>
    <t>　うち臨時財政対策債</t>
  </si>
  <si>
    <t>病院</t>
  </si>
  <si>
    <t>加入世帯数(世帯)</t>
  </si>
  <si>
    <t>　　うち一部事務組合負担金</t>
  </si>
  <si>
    <t>歳入合計</t>
  </si>
  <si>
    <t>介護サービス</t>
  </si>
  <si>
    <t>被保険者数(人)</t>
  </si>
  <si>
    <t>　繰出金</t>
  </si>
  <si>
    <t>上水道</t>
  </si>
  <si>
    <t>被保険者
1人当り</t>
  </si>
  <si>
    <t>保険税(料)収入額</t>
  </si>
  <si>
    <t>　積立金</t>
  </si>
  <si>
    <t>国民健康保険</t>
  </si>
  <si>
    <t>　投資・出資金・貸付金</t>
  </si>
  <si>
    <t>その他</t>
  </si>
  <si>
    <t>保険給付費</t>
  </si>
  <si>
    <t>　前年度繰上充用金</t>
  </si>
  <si>
    <t>(注釈)</t>
  </si>
  <si>
    <t>投資的経費計</t>
  </si>
  <si>
    <t>　　普通建設事業費の補助事業費には受託事業費のうちの補助事業費を含み、</t>
  </si>
  <si>
    <t>　　うち人件費</t>
  </si>
  <si>
    <t>　単独事業費には同級他団体施行事業負担金及び受託事業費のうちの単独事業費を含む。</t>
  </si>
  <si>
    <t>普通建設事業費</t>
  </si>
  <si>
    <t>　うち補助</t>
  </si>
  <si>
    <t>　うち単独</t>
  </si>
  <si>
    <t>災害復旧事業費</t>
  </si>
  <si>
    <t>失業対策事業費</t>
  </si>
  <si>
    <t>(2)各会計、関係団体の財政状況及び健全化判断比率（市町村）</t>
  </si>
  <si>
    <t>一般会計等の財政状況（単位：百万円）</t>
  </si>
  <si>
    <t>地方公社・第三セクター等の経営状況及び地方公共団体の財政的支援の状況（単位：百万円）</t>
  </si>
  <si>
    <t>歳入</t>
  </si>
  <si>
    <t>歳出</t>
  </si>
  <si>
    <t>形式収支</t>
  </si>
  <si>
    <t>他会計等
からの
繰入金</t>
  </si>
  <si>
    <t>地方債
現在高</t>
  </si>
  <si>
    <t>備考</t>
  </si>
  <si>
    <t>地方公社・第三セクター等名</t>
  </si>
  <si>
    <t>経常損益</t>
  </si>
  <si>
    <t>純資産又は
正味財産</t>
  </si>
  <si>
    <t>当該団体
からの
出資金</t>
  </si>
  <si>
    <t>当該団体
からの
補助金</t>
  </si>
  <si>
    <t>当該団体
からの
貸付金</t>
  </si>
  <si>
    <t>当該団体からの債務保証に係る債務残高</t>
  </si>
  <si>
    <t>当該団体からの損失補償に係る債務残高</t>
  </si>
  <si>
    <t>一般会計等
負担見込額</t>
  </si>
  <si>
    <t>一般会計</t>
  </si>
  <si>
    <t>奥多摩総合開発</t>
  </si>
  <si>
    <t>－</t>
  </si>
  <si>
    <t>S58.4月設立</t>
  </si>
  <si>
    <t>都民の森管理運営事業特別会計</t>
  </si>
  <si>
    <t>おくたま地域振興財団</t>
  </si>
  <si>
    <t>H23.2月設立</t>
  </si>
  <si>
    <t>山のふるさと村管理運営事業特別会計</t>
  </si>
  <si>
    <t>小河内振興財団</t>
  </si>
  <si>
    <t>H24.3月設立</t>
  </si>
  <si>
    <t>実質赤字額</t>
  </si>
  <si>
    <t>計</t>
  </si>
  <si>
    <t>一般会計等（純計）</t>
  </si>
  <si>
    <t>　※一般会計等（純計）は、各会計の相互間の繰入・繰出等の重複を控除したものであり、各会計の合計と一致しない場合がある。</t>
  </si>
  <si>
    <t>公営企業会計等の財政状況（単位：百万円）</t>
  </si>
  <si>
    <t>総収益
（歳入）</t>
  </si>
  <si>
    <t>総費用
（歳出）</t>
  </si>
  <si>
    <t>純損益
（形式収支）</t>
  </si>
  <si>
    <t>資金剰余額
/不足額
（実質収支）</t>
  </si>
  <si>
    <t>企業債
（地方債）
現在高</t>
  </si>
  <si>
    <t>左のうち
一般会計等
繰入見込額</t>
  </si>
  <si>
    <t>資金不足
比率</t>
  </si>
  <si>
    <t>国民健康保険特別会計</t>
  </si>
  <si>
    <t>介護保険特別会計</t>
  </si>
  <si>
    <t>後期高齢者医療特別会計</t>
  </si>
  <si>
    <t>病院事業会計</t>
  </si>
  <si>
    <t>法適用企業</t>
  </si>
  <si>
    <t>下水道事業特別会計</t>
  </si>
  <si>
    <t>法非適用企業</t>
  </si>
  <si>
    <t>連結実質赤字額</t>
  </si>
  <si>
    <t>公営企業会計等</t>
  </si>
  <si>
    <t>関係する一部事務組合等の財政状況（単位：百万円）</t>
  </si>
  <si>
    <t>一部事務組合等名</t>
  </si>
  <si>
    <t>左のうち
一般会計等
負担見込額</t>
  </si>
  <si>
    <t>東京市町村総合事務組合（一般会計）</t>
  </si>
  <si>
    <t>東京市町村総合事務組合（交通災害共済事業特別会計）</t>
  </si>
  <si>
    <t>東京都市町村職員退職手当組合</t>
  </si>
  <si>
    <t>東京都市町村議会議員公務災害補償等組合</t>
  </si>
  <si>
    <t>東京都後期高齢者医療広域連合（一般会計）</t>
  </si>
  <si>
    <t>東京都後期高齢者医療広域連合（特別会計）</t>
  </si>
  <si>
    <t>西秋川衛生組合</t>
  </si>
  <si>
    <t>秋川流域斎場組合</t>
  </si>
  <si>
    <t>一部事務組合等</t>
  </si>
  <si>
    <t>地方公社・第三セクター等</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</si>
  <si>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</si>
  <si>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</si>
  <si>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</si>
  <si>
    <t>将来負担の状況</t>
  </si>
  <si>
    <t>実質公債費比率　　（千円・％）</t>
  </si>
  <si>
    <t>将来負担比率　　（千円・％）</t>
  </si>
  <si>
    <t>平成27年度</t>
  </si>
  <si>
    <t>分母比</t>
  </si>
  <si>
    <t>将来負担額</t>
  </si>
  <si>
    <t xml:space="preserve">一般会計等に係る地方債の現在高 </t>
  </si>
  <si>
    <t>債務負担行為</t>
  </si>
  <si>
    <t>PFI事業に係るもの</t>
  </si>
  <si>
    <t>減債基金積立不足算定額</t>
  </si>
  <si>
    <t xml:space="preserve">債務負担行為に基づく支出予定額 </t>
  </si>
  <si>
    <t>いわゆる五省協定等に係るもの</t>
  </si>
  <si>
    <t>準元利償還金</t>
  </si>
  <si>
    <t>満期一括償還地方債に係る年度割相当額</t>
  </si>
  <si>
    <t xml:space="preserve">公営企業債等繰入見込額 </t>
  </si>
  <si>
    <t>国営土地改良事業に係るもの</t>
  </si>
  <si>
    <t>公営企業債の元利償還金
に対する繰入金</t>
  </si>
  <si>
    <t xml:space="preserve">組合等負担等見込額 </t>
  </si>
  <si>
    <t>森林総合研究所等が行う事業に係るもの</t>
  </si>
  <si>
    <t>組合等が起こした地方債の元利
償還金に対する負担金等</t>
  </si>
  <si>
    <t xml:space="preserve">退職手当負担見込額 </t>
  </si>
  <si>
    <t>地方公務員等共済組合に係るもの</t>
  </si>
  <si>
    <t>債務負担行為に基づく支出額（公債費に準ずるもの）</t>
  </si>
  <si>
    <t xml:space="preserve">設立法人等の負債額等負担見込額 </t>
  </si>
  <si>
    <t>依頼土地の買い戻しに係るもの</t>
  </si>
  <si>
    <t>一時借入金の利子</t>
  </si>
  <si>
    <t>　うち、健全化法施行規則附則第三条に係る負担見込額</t>
  </si>
  <si>
    <t>社会福祉法人の施設建設費に係るもの</t>
  </si>
  <si>
    <t>(Ａ)</t>
  </si>
  <si>
    <t xml:space="preserve">連結実質赤字額 </t>
  </si>
  <si>
    <t>損失補償・債務保証の履行に係るもの</t>
  </si>
  <si>
    <t xml:space="preserve">組合等連結実質赤字額負担見込額 </t>
  </si>
  <si>
    <t>引き受けた債務の履行に係るもの</t>
  </si>
  <si>
    <t>(Ｅ)</t>
  </si>
  <si>
    <t>その他上記に準ずるもの</t>
  </si>
  <si>
    <t>充当可能
財源等</t>
  </si>
  <si>
    <t xml:space="preserve">充当可能基金 </t>
  </si>
  <si>
    <t>企業債等
繰入見込額</t>
  </si>
  <si>
    <t>国営土地改良事業・森林総合研究所等が行う事業に係るもの</t>
  </si>
  <si>
    <t xml:space="preserve">充当可能特定歳入 </t>
  </si>
  <si>
    <t xml:space="preserve">基準財政需要額算入見込額 </t>
  </si>
  <si>
    <t>(Ｆ)</t>
  </si>
  <si>
    <t>将来負担比率（(Ｅ)－(Ｆ)）／（(Ｃ)－(Ｄ)）×１００</t>
  </si>
  <si>
    <t>その他の会計</t>
  </si>
  <si>
    <t>公社・
三セク等</t>
  </si>
  <si>
    <t>地方道路公社に係る将来負担額</t>
  </si>
  <si>
    <t>土地開発公社に係る将来負担額</t>
  </si>
  <si>
    <t>利子補給に係るもの</t>
  </si>
  <si>
    <t>早期健全化基準</t>
  </si>
  <si>
    <t>財政再生基準</t>
  </si>
  <si>
    <t>地方独立行政法人に係る将来負担額</t>
  </si>
  <si>
    <t>特定財源の額</t>
  </si>
  <si>
    <t>(Ｂ)</t>
  </si>
  <si>
    <t>実質赤字比率</t>
  </si>
  <si>
    <t>その他第三セクター等に係る将来負担額</t>
  </si>
  <si>
    <t>(Ｃ)</t>
  </si>
  <si>
    <t>連結実質赤字比率</t>
  </si>
  <si>
    <t>算入公債費等の額</t>
  </si>
  <si>
    <t>(Ｄ)</t>
  </si>
  <si>
    <t>実質公債費比率</t>
  </si>
  <si>
    <t>(Ｃ)－(Ｄ)</t>
  </si>
  <si>
    <t>将来負担比率</t>
  </si>
  <si>
    <t>実質公債費比率
（(Ａ)－((Ｂ)＋(Ｄ))）／（(Ｃ)－(Ｄ)）×１００</t>
  </si>
  <si>
    <t>(単年度)</t>
  </si>
  <si>
    <t>(3ヵ年平均)</t>
  </si>
  <si>
    <t xml:space="preserve"> </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</si>
  <si>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</si>
  <si>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</si>
  <si>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</si>
  <si>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</si>
  <si>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</si>
  <si>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</si>
  <si>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</si>
  <si>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</si>
  <si>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</si>
  <si>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</si>
  <si>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</si>
  <si>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</si>
  <si>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</si>
  <si>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</si>
  <si>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</si>
  <si>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参考</t>
  </si>
  <si>
    <t>当該団体</t>
  </si>
  <si>
    <t>類似団体平均</t>
  </si>
  <si>
    <t>対比（差引）</t>
  </si>
  <si>
    <t>人口1,000人当たり職員数（人）</t>
  </si>
  <si>
    <t>（注）人口については、各調査年度の1月1日現在の住民基本台帳に登載されている人口に基づいている。</t>
  </si>
  <si>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</si>
  <si>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</si>
  <si>
    <t>公債費及び公債費に準ずる費用（実質公債費比率の構成要素）</t>
  </si>
  <si>
    <t>元利償還金の額
（繰上償還額等を除く）</t>
  </si>
  <si>
    <t>積立不足額を考慮して算定した額</t>
  </si>
  <si>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</si>
  <si>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</si>
  <si>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</si>
  <si>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</si>
  <si>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</si>
  <si>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</si>
  <si>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</si>
  <si>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</si>
  <si>
    <t>（参考）　普通建設事業費の分析</t>
  </si>
  <si>
    <t>人口１人当たり決算額</t>
  </si>
  <si>
    <t>当該団体(円)</t>
  </si>
  <si>
    <t>増減率(%)(A)</t>
  </si>
  <si>
    <t>類似団体平均(円)</t>
  </si>
  <si>
    <t>増減率(%)(B)</t>
  </si>
  <si>
    <t>(A)-(B)</t>
  </si>
  <si>
    <t xml:space="preserve"> H25</t>
  </si>
  <si>
    <t>うち単独分</t>
  </si>
  <si>
    <t xml:space="preserve"> H26</t>
  </si>
  <si>
    <t xml:space="preserve"> H27</t>
  </si>
  <si>
    <t xml:space="preserve"> H28</t>
  </si>
  <si>
    <t xml:space="preserve"> H29</t>
  </si>
  <si>
    <t xml:space="preserve"> 過去５年間平均</t>
  </si>
  <si>
    <t>標準財政規模比（％）</t>
  </si>
  <si>
    <t>年度</t>
  </si>
  <si>
    <t>H25</t>
  </si>
  <si>
    <t>H26</t>
  </si>
  <si>
    <t>H27</t>
  </si>
  <si>
    <t>H28</t>
  </si>
  <si>
    <t>H29</t>
  </si>
  <si>
    <t>財政調整基金残高</t>
  </si>
  <si>
    <t>実質収支額</t>
  </si>
  <si>
    <t>会計</t>
  </si>
  <si>
    <t>その他会計（赤字）</t>
  </si>
  <si>
    <t>その他会計（黒字）</t>
  </si>
  <si>
    <t>※平成30年度中に市町村合併した団体で、合併前の団体ごとの決算に基づく連結実質赤字比率を算出していない団体については、グラフを表記しない。</t>
  </si>
  <si>
    <t>（百万円）</t>
  </si>
  <si>
    <t>分子の構造</t>
  </si>
  <si>
    <t>元利償還金等(A)</t>
  </si>
  <si>
    <t>公営企業債の元利償還金に対する繰入金</t>
  </si>
  <si>
    <t>組合等が起こした地方債の元利償還金に対する負担金等</t>
  </si>
  <si>
    <t>債務負担行為に基づく支出額</t>
  </si>
  <si>
    <t>算入公債費等(B)</t>
  </si>
  <si>
    <t>算入公債費等</t>
  </si>
  <si>
    <t>(A)－(B)</t>
  </si>
  <si>
    <t>実質公債費比率の分子</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</si>
  <si>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</si>
  <si>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</si>
  <si>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</si>
  <si>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</si>
  <si>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</si>
  <si>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</si>
  <si>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</si>
  <si>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</si>
  <si>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組合等連結実質赤字額負担見込額</t>
  </si>
  <si>
    <t>充当可能財源等(B)</t>
  </si>
  <si>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</si>
  <si>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</si>
  <si>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</si>
  <si>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</si>
  <si>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</si>
  <si>
    <t>公共施設整備基金</t>
  </si>
  <si>
    <t>庁舎建設基金</t>
  </si>
  <si>
    <t>観光施設等整備基金</t>
  </si>
  <si>
    <t>社会福祉基金</t>
  </si>
  <si>
    <t>教育文化振興基金</t>
  </si>
  <si>
    <t>基金残高合計</t>
  </si>
  <si>
    <t>類似団体内平均(円)</t>
  </si>
  <si>
    <t>実質収支比率等に係る経年分析</t>
  </si>
  <si>
    <t>連結実質赤字比率に係る赤字・黒字の構成分析</t>
  </si>
  <si>
    <t>赤字額</t>
  </si>
  <si>
    <t>黒字額</t>
  </si>
  <si>
    <t>実質公債費比率（分子）の構造</t>
  </si>
  <si>
    <t>元利償還金等</t>
  </si>
  <si>
    <t>将来負担比率（分子）の構造</t>
  </si>
  <si>
    <t>充当可能財源等</t>
  </si>
  <si>
    <t>基金残高に係る経年分析</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</si>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</sst>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0" x14ac:knownFonts="1">
    <font>
      <sz val="11"/>
      <color theme="1"/>
      <name val="ＭＳ Ｐゴシック"/>
      <family val="2"/>
      <charset val="128"/>
    </font>
    <font>
      <sz val="10"/>
      <color theme="1"/>
      <name val="Arial"/>
      <family val="2"/>
    </font>
    <font>
      <sz val="11"/>
      <color rgb="FF000000"/>
      <name val="ＭＳ Ｐゴシック"/>
      <family val="3"/>
      <charset val="128"/>
    </font>
    <font>
      <sz val="6"/>
      <name val="ＭＳ Ｐゴシック"/>
      <family val="2"/>
      <charset val="128"/>
    </font>
    <font>
      <sz val="11"/>
      <color rgb="FF000000"/>
      <name val="ＭＳ ゴシック"/>
      <family val="3"/>
      <charset val="128"/>
    </font>
    <font>
      <b/>
      <sz val="16"/>
      <color rgb="FF000000"/>
      <name val="ＭＳ ゴシック"/>
      <family val="3"/>
      <charset val="128"/>
    </font>
    <font>
      <sz val="14"/>
      <color rgb="FF000000"/>
      <name val="ＭＳ ゴシック"/>
      <family val="3"/>
      <charset val="128"/>
    </font>
    <font>
      <sz val="13"/>
      <color rgb="FF000000"/>
      <name val="ＭＳ ゴシック"/>
      <family val="3"/>
      <charset val="128"/>
    </font>
    <font>
      <sz val="16"/>
      <color rgb="FF000000"/>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rgb="FF000000"/>
      <name val="ＭＳ Ｐゴシック"/>
      <family val="3"/>
      <charset val="128"/>
    </font>
    <font>
      <sz val="9"/>
      <color rgb="FF000000"/>
      <name val="ＭＳ ゴシック"/>
      <family val="3"/>
      <charset val="128"/>
    </font>
    <font>
      <b/>
      <sz val="28"/>
      <name val="ＭＳ ゴシック"/>
      <family val="3"/>
      <charset val="128"/>
    </font>
    <font>
      <b/>
      <sz val="20"/>
      <color rgb="FF000000"/>
      <name val="ＭＳ ゴシック"/>
      <family val="3"/>
      <charset val="128"/>
    </font>
    <font>
      <b/>
      <sz val="9"/>
      <color rgb="FF000000"/>
      <name val="ＭＳ ゴシック"/>
      <family val="3"/>
      <charset val="128"/>
    </font>
    <font>
      <sz val="9"/>
      <name val="ＭＳ ゴシック"/>
      <family val="3"/>
      <charset val="128"/>
    </font>
    <font>
      <sz val="8"/>
      <color rgb="FF000000"/>
      <name val="ＭＳ ゴシック"/>
      <family val="3"/>
      <charset val="128"/>
    </font>
    <font>
      <sz val="9"/>
      <color rgb="FF000000"/>
      <name val="ＭＳ Ｐゴシック"/>
      <family val="3"/>
      <charset val="128"/>
    </font>
    <font>
      <b/>
      <sz val="9"/>
      <color rgb="FF0000FF"/>
      <name val="ＭＳ ゴシック"/>
      <family val="3"/>
      <charset val="128"/>
    </font>
    <font>
      <b/>
      <sz val="18"/>
      <color rgb="FF000000"/>
      <name val="ＭＳ ゴシック"/>
      <family val="3"/>
      <charset val="128"/>
    </font>
    <font>
      <b/>
      <sz val="24"/>
      <color rgb="FF000000"/>
      <name val="ＭＳ ゴシック"/>
      <family val="3"/>
      <charset val="128"/>
    </font>
    <font>
      <b/>
      <sz val="12"/>
      <color rgb="FF000000"/>
      <name val="ＭＳ ゴシック"/>
      <family val="3"/>
      <charset val="128"/>
    </font>
    <font>
      <sz val="14"/>
      <color rgb="FF000000"/>
      <name val="ＭＳ Ｐゴシック"/>
      <family val="3"/>
      <charset val="128"/>
    </font>
    <font>
      <sz val="12"/>
      <color rgb="FF000000"/>
      <name val="ＭＳ Ｐゴシック"/>
      <family val="3"/>
      <charset val="128"/>
    </font>
    <font>
      <strike/>
      <sz val="14"/>
      <color rgb="FF000000"/>
      <name val="ＭＳ Ｐゴシック"/>
      <family val="3"/>
      <charset val="128"/>
    </font>
    <font>
      <sz val="12"/>
      <color rgb="FF000000"/>
      <name val="ＭＳ ゴシック"/>
      <family val="3"/>
      <charset val="128"/>
    </font>
    <font>
      <sz val="11"/>
      <color theme="1"/>
      <name val="ＭＳ Ｐゴシック"/>
      <family val="2"/>
      <charset val="128"/>
    </font>
  </fonts>
  <fills count="7">
    <fill>
      <patternFill patternType="none"/>
    </fill>
    <fill>
      <patternFill patternType="gray125"/>
    </fill>
    <fill>
      <patternFill patternType="solid">
        <fgColor rgb="FFCCFFFF"/>
        <bgColor indexed="64"/>
      </patternFill>
    </fill>
    <fill>
      <patternFill patternType="solid">
        <fgColor rgb="FFFFFFFF"/>
        <bgColor indexed="64"/>
      </patternFill>
    </fill>
    <fill>
      <patternFill patternType="solid">
        <fgColor rgb="FFFFFF99"/>
        <bgColor indexed="64"/>
      </patternFill>
    </fill>
    <fill>
      <patternFill patternType="solid">
        <fgColor rgb="FF969696"/>
        <bgColor indexed="64"/>
      </patternFill>
    </fill>
    <fill>
      <patternFill patternType="solid">
        <fgColor rgb="FF00FFFF"/>
        <bgColor indexed="64"/>
      </patternFill>
    </fill>
  </fills>
  <borders count="18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medium">
        <color auto="1"/>
      </bottom>
      <diagonal/>
    </border>
    <border>
      <left style="medium">
        <color auto="1"/>
      </left>
      <right/>
      <top/>
      <bottom/>
      <diagonal/>
    </border>
    <border>
      <left style="thin">
        <color auto="1"/>
      </left>
      <right style="medium">
        <color auto="1"/>
      </right>
      <top style="medium">
        <color auto="1"/>
      </top>
      <bottom/>
      <diagonal/>
    </border>
    <border>
      <left style="medium">
        <color auto="1"/>
      </left>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style="thin">
        <color auto="1"/>
      </top>
      <bottom style="medium">
        <color auto="1"/>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diagonal/>
    </border>
    <border>
      <left/>
      <right/>
      <top/>
      <bottom style="thin">
        <color auto="1"/>
      </bottom>
      <diagonal/>
    </border>
    <border>
      <left style="dashed">
        <color auto="1"/>
      </left>
      <right style="thin">
        <color auto="1"/>
      </right>
      <top style="thin">
        <color auto="1"/>
      </top>
      <bottom/>
      <diagonal/>
    </border>
    <border>
      <left style="dashed">
        <color auto="1"/>
      </left>
      <right/>
      <top style="thin">
        <color auto="1"/>
      </top>
      <bottom/>
      <diagonal/>
    </border>
    <border>
      <left style="dashed">
        <color auto="1"/>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style="thin">
        <color auto="1"/>
      </left>
      <right style="dashed">
        <color auto="1"/>
      </right>
      <top style="dashed">
        <color auto="1"/>
      </top>
      <bottom style="thin">
        <color auto="1"/>
      </bottom>
      <diagonal/>
    </border>
    <border>
      <left style="dashed">
        <color auto="1"/>
      </left>
      <right/>
      <top style="dashed">
        <color auto="1"/>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thin">
        <color auto="1"/>
      </left>
      <right/>
      <top/>
      <bottom/>
      <diagonal/>
    </border>
    <border>
      <left style="medium">
        <color auto="1"/>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thin">
        <color auto="1"/>
      </bottom>
      <diagonal/>
    </border>
    <border>
      <left/>
      <right style="thin">
        <color auto="1"/>
      </right>
      <top/>
      <bottom/>
      <diagonal/>
    </border>
    <border>
      <left style="thin">
        <color auto="1"/>
      </left>
      <right style="dashed">
        <color auto="1"/>
      </right>
      <top style="thin">
        <color auto="1"/>
      </top>
      <bottom style="thin">
        <color auto="1"/>
      </bottom>
      <diagonal/>
    </border>
    <border>
      <left style="dashed">
        <color auto="1"/>
      </left>
      <right style="thin">
        <color auto="1"/>
      </right>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thin">
        <color auto="1"/>
      </right>
      <top/>
      <bottom style="medium">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hair">
        <color auto="1"/>
      </left>
      <right/>
      <top/>
      <bottom/>
      <diagonal/>
    </border>
    <border>
      <left/>
      <right style="hair">
        <color auto="1"/>
      </right>
      <top/>
      <bottom/>
      <diagonal/>
    </border>
    <border>
      <left/>
      <right style="hair">
        <color auto="1"/>
      </right>
      <top/>
      <bottom style="thin">
        <color auto="1"/>
      </bottom>
      <diagonal/>
    </border>
    <border>
      <left style="hair">
        <color auto="1"/>
      </left>
      <right/>
      <top/>
      <bottom style="thin">
        <color auto="1"/>
      </bottom>
      <diagonal/>
    </border>
    <border>
      <left style="hair">
        <color auto="1"/>
      </left>
      <right style="hair">
        <color auto="1"/>
      </right>
      <top/>
      <bottom style="thin">
        <color auto="1"/>
      </bottom>
      <diagonal/>
    </border>
    <border>
      <left style="hair">
        <color auto="1"/>
      </left>
      <right style="hair">
        <color auto="1"/>
      </right>
      <top/>
      <bottom/>
      <diagonal/>
    </border>
    <border>
      <left style="hair">
        <color auto="1"/>
      </left>
      <right style="thin">
        <color auto="1"/>
      </right>
      <top/>
      <bottom/>
      <diagonal/>
    </border>
    <border>
      <left style="hair">
        <color auto="1"/>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style="medium">
        <color auto="1"/>
      </bottom>
      <diagonal/>
    </border>
    <border>
      <left/>
      <right style="hair">
        <color auto="1"/>
      </right>
      <top style="thin">
        <color auto="1"/>
      </top>
      <bottom style="medium">
        <color auto="1"/>
      </bottom>
      <diagonal/>
    </border>
    <border diagonalUp="1">
      <left style="hair">
        <color auto="1"/>
      </left>
      <right/>
      <top style="thin">
        <color auto="1"/>
      </top>
      <bottom style="medium">
        <color auto="1"/>
      </bottom>
      <diagonal style="hair">
        <color auto="1"/>
      </diagonal>
    </border>
    <border diagonalUp="1">
      <left/>
      <right/>
      <top style="thin">
        <color auto="1"/>
      </top>
      <bottom style="medium">
        <color auto="1"/>
      </bottom>
      <diagonal style="hair">
        <color auto="1"/>
      </diagonal>
    </border>
    <border diagonalUp="1">
      <left/>
      <right style="medium">
        <color auto="1"/>
      </right>
      <top style="thin">
        <color auto="1"/>
      </top>
      <bottom style="medium">
        <color auto="1"/>
      </bottom>
      <diagonal style="hair">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auto="1"/>
      </right>
      <top/>
      <bottom style="medium">
        <color auto="1"/>
      </bottom>
      <diagonal style="thin">
        <color auto="1"/>
      </diagonal>
    </border>
    <border>
      <left/>
      <right style="hair">
        <color auto="1"/>
      </right>
      <top style="thin">
        <color auto="1"/>
      </top>
      <bottom style="thin">
        <color auto="1"/>
      </bottom>
      <diagonal/>
    </border>
    <border>
      <left style="hair">
        <color auto="1"/>
      </left>
      <right/>
      <top style="thin">
        <color auto="1"/>
      </top>
      <bottom style="thin">
        <color auto="1"/>
      </bottom>
      <diagonal/>
    </border>
    <border diagonalUp="1">
      <left style="hair">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medium">
        <color auto="1"/>
      </right>
      <top style="thin">
        <color auto="1"/>
      </top>
      <bottom style="thin">
        <color auto="1"/>
      </bottom>
      <diagonal style="hair">
        <color auto="1"/>
      </diagonal>
    </border>
    <border diagonalUp="1">
      <left style="hair">
        <color auto="1"/>
      </left>
      <right/>
      <top/>
      <bottom style="thin">
        <color auto="1"/>
      </bottom>
      <diagonal style="hair">
        <color auto="1"/>
      </diagonal>
    </border>
    <border diagonalUp="1">
      <left/>
      <right/>
      <top/>
      <bottom style="thin">
        <color auto="1"/>
      </bottom>
      <diagonal style="hair">
        <color auto="1"/>
      </diagonal>
    </border>
    <border diagonalUp="1">
      <left/>
      <right style="medium">
        <color auto="1"/>
      </right>
      <top/>
      <bottom style="thin">
        <color auto="1"/>
      </bottom>
      <diagonal style="hair">
        <color auto="1"/>
      </diagonal>
    </border>
    <border diagonalUp="1">
      <left style="hair">
        <color auto="1"/>
      </left>
      <right/>
      <top/>
      <bottom/>
      <diagonal style="hair">
        <color auto="1"/>
      </diagonal>
    </border>
    <border diagonalUp="1">
      <left/>
      <right/>
      <top/>
      <bottom/>
      <diagonal style="hair">
        <color auto="1"/>
      </diagonal>
    </border>
    <border diagonalUp="1">
      <left/>
      <right style="medium">
        <color auto="1"/>
      </right>
      <top/>
      <bottom/>
      <diagonal style="hair">
        <color auto="1"/>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hair">
        <color auto="1"/>
      </left>
      <right style="medium">
        <color auto="1"/>
      </right>
      <top/>
      <bottom/>
      <diagonal/>
    </border>
    <border diagonalUp="1">
      <left style="hair">
        <color auto="1"/>
      </left>
      <right/>
      <top style="thin">
        <color auto="1"/>
      </top>
      <bottom/>
      <diagonal style="hair">
        <color auto="1"/>
      </diagonal>
    </border>
    <border diagonalUp="1">
      <left/>
      <right/>
      <top style="thin">
        <color auto="1"/>
      </top>
      <bottom/>
      <diagonal style="hair">
        <color auto="1"/>
      </diagonal>
    </border>
    <border diagonalUp="1">
      <left/>
      <right style="medium">
        <color auto="1"/>
      </right>
      <top style="thin">
        <color auto="1"/>
      </top>
      <bottom/>
      <diagonal style="hair">
        <color auto="1"/>
      </diagonal>
    </border>
    <border>
      <left style="thin">
        <color auto="1"/>
      </left>
      <right style="hair">
        <color auto="1"/>
      </right>
      <top/>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right style="thin">
        <color auto="1"/>
      </right>
      <top style="thin">
        <color auto="1"/>
      </top>
      <bottom style="thin">
        <color auto="1"/>
      </bottom>
      <diagonal style="hair">
        <color auto="1"/>
      </diagonal>
    </border>
    <border>
      <left style="hair">
        <color auto="1"/>
      </left>
      <right style="medium">
        <color auto="1"/>
      </right>
      <top style="thin">
        <color auto="1"/>
      </top>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diagonalUp="1">
      <left/>
      <right style="thin">
        <color auto="1"/>
      </right>
      <top style="thin">
        <color auto="1"/>
      </top>
      <bottom style="medium">
        <color auto="1"/>
      </bottom>
      <diagonal style="hair">
        <color auto="1"/>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right style="thin">
        <color auto="1"/>
      </right>
      <top style="hair">
        <color auto="1"/>
      </top>
      <bottom style="hair">
        <color auto="1"/>
      </bottom>
      <diagonal/>
    </border>
    <border>
      <left style="hair">
        <color auto="1"/>
      </left>
      <right style="medium">
        <color auto="1"/>
      </right>
      <top style="thin">
        <color auto="1"/>
      </top>
      <bottom style="medium">
        <color auto="1"/>
      </bottom>
      <diagonal/>
    </border>
    <border diagonalUp="1">
      <left style="thin">
        <color auto="1"/>
      </left>
      <right style="hair">
        <color auto="1"/>
      </right>
      <top style="thin">
        <color auto="1"/>
      </top>
      <bottom style="medium">
        <color auto="1"/>
      </bottom>
      <diagonal style="thin">
        <color auto="1"/>
      </diagonal>
    </border>
    <border diagonalUp="1">
      <left style="hair">
        <color auto="1"/>
      </left>
      <right style="hair">
        <color auto="1"/>
      </right>
      <top style="thin">
        <color auto="1"/>
      </top>
      <bottom style="medium">
        <color auto="1"/>
      </bottom>
      <diagonal style="thin">
        <color auto="1"/>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thin">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double">
        <color auto="1"/>
      </top>
      <bottom style="hair">
        <color auto="1"/>
      </bottom>
      <diagonal/>
    </border>
    <border>
      <left style="hair">
        <color auto="1"/>
      </left>
      <right style="medium">
        <color auto="1"/>
      </right>
      <top style="double">
        <color auto="1"/>
      </top>
      <bottom style="hair">
        <color auto="1"/>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thin">
        <color auto="1"/>
      </left>
      <right style="hair">
        <color auto="1"/>
      </right>
      <top style="double">
        <color auto="1"/>
      </top>
      <bottom style="hair">
        <color auto="1"/>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right style="medium">
        <color auto="1"/>
      </right>
      <top/>
      <bottom style="double">
        <color auto="1"/>
      </bottom>
      <diagonal/>
    </border>
    <border diagonalUp="1">
      <left style="hair">
        <color auto="1"/>
      </left>
      <right/>
      <top style="thin">
        <color auto="1"/>
      </top>
      <bottom style="medium">
        <color auto="1"/>
      </bottom>
      <diagonal style="thin">
        <color auto="1"/>
      </diagonal>
    </border>
    <border>
      <left style="medium">
        <color auto="1"/>
      </left>
      <right style="hair">
        <color auto="1"/>
      </right>
      <top style="thin">
        <color auto="1"/>
      </top>
      <bottom style="medium">
        <color auto="1"/>
      </bottom>
      <diagonal/>
    </border>
    <border diagonalUp="1">
      <left/>
      <right style="hair">
        <color auto="1"/>
      </right>
      <top style="thin">
        <color auto="1"/>
      </top>
      <bottom style="medium">
        <color auto="1"/>
      </bottom>
      <diagonal style="thin">
        <color auto="1"/>
      </diagonal>
    </border>
    <border>
      <left style="medium">
        <color auto="1"/>
      </left>
      <right/>
      <top style="hair">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medium">
        <color auto="1"/>
      </left>
      <right style="hair">
        <color auto="1"/>
      </right>
      <top style="thin">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double">
        <color auto="1"/>
      </top>
      <bottom style="hair">
        <color auto="1"/>
      </bottom>
      <diagonal/>
    </border>
    <border>
      <left style="hair">
        <color auto="1"/>
      </left>
      <right/>
      <top style="double">
        <color auto="1"/>
      </top>
      <bottom style="hair">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double">
        <color auto="1"/>
      </top>
      <bottom style="hair">
        <color auto="1"/>
      </bottom>
      <diagonal/>
    </border>
  </borders>
  <cellStyleXfs count="26">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alignment vertical="center"/>
    </xf>
    <xf numFmtId="0" fontId="11" fillId="0" borderId="0"/>
    <xf numFmtId="0" fontId="11" fillId="0" borderId="0">
      <alignment vertical="center"/>
    </xf>
    <xf numFmtId="0" fontId="9" fillId="0" borderId="0">
      <alignment vertical="center"/>
    </xf>
    <xf numFmtId="0" fontId="2" fillId="0" borderId="0">
      <alignment vertical="center"/>
    </xf>
    <xf numFmtId="0" fontId="1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29" fillId="0" borderId="0">
      <alignment vertical="center"/>
    </xf>
  </cellStyleXfs>
  <cellXfs count="1227">
    <xf numFmtId="0" fontId="0" fillId="0" borderId="0" xfId="0" applyAlignment="1">
      <alignment vertical="center"/>
    </xf>
    <xf numFmtId="181" fontId="14" fillId="0" borderId="50" xfId="13" applyNumberFormat="1" applyFont="1" applyFill="1" applyBorder="1" applyAlignment="1">
      <alignment horizontal="right" vertical="center" shrinkToFit="1"/>
    </xf>
    <xf numFmtId="181" fontId="14" fillId="0" borderId="49" xfId="13" applyNumberFormat="1" applyFont="1" applyFill="1" applyBorder="1" applyAlignment="1">
      <alignment horizontal="right" vertical="center" shrinkToFit="1"/>
    </xf>
    <xf numFmtId="0" fontId="14" fillId="0" borderId="51" xfId="13" applyFont="1" applyFill="1" applyBorder="1" applyAlignment="1">
      <alignment horizontal="left" vertical="center"/>
    </xf>
    <xf numFmtId="0" fontId="14" fillId="0" borderId="50" xfId="13" applyFont="1" applyFill="1" applyBorder="1" applyAlignment="1">
      <alignment horizontal="left" vertical="center"/>
    </xf>
    <xf numFmtId="0" fontId="14" fillId="0" borderId="49" xfId="13" applyFont="1" applyFill="1" applyBorder="1" applyAlignment="1">
      <alignment horizontal="left" vertical="center"/>
    </xf>
    <xf numFmtId="178" fontId="14" fillId="0" borderId="51" xfId="13" applyNumberFormat="1" applyFont="1" applyFill="1" applyBorder="1" applyAlignment="1">
      <alignment horizontal="right" vertical="center" shrinkToFit="1"/>
    </xf>
    <xf numFmtId="178" fontId="14" fillId="0" borderId="50" xfId="13" applyNumberFormat="1" applyFont="1" applyFill="1" applyBorder="1" applyAlignment="1">
      <alignment horizontal="right" vertical="center" shrinkToFit="1"/>
    </xf>
    <xf numFmtId="178" fontId="14" fillId="0" borderId="49" xfId="13" applyNumberFormat="1" applyFont="1" applyFill="1" applyBorder="1" applyAlignment="1">
      <alignment horizontal="right" vertical="center" shrinkToFit="1"/>
    </xf>
    <xf numFmtId="0" fontId="18" fillId="0" borderId="51" xfId="12" applyFont="1" applyFill="1" applyBorder="1" applyAlignment="1">
      <alignment horizontal="left" vertical="center"/>
    </xf>
    <xf numFmtId="0" fontId="18" fillId="0" borderId="50" xfId="12" applyFont="1" applyFill="1" applyBorder="1" applyAlignment="1">
      <alignment horizontal="left" vertical="center"/>
    </xf>
    <xf numFmtId="0" fontId="18" fillId="0" borderId="49" xfId="12" applyFont="1" applyFill="1" applyBorder="1" applyAlignment="1">
      <alignment horizontal="left" vertical="center"/>
    </xf>
    <xf numFmtId="0" fontId="14" fillId="0" borderId="51" xfId="13" applyFont="1" applyFill="1" applyBorder="1" applyAlignment="1">
      <alignment horizontal="center" vertical="center"/>
    </xf>
    <xf numFmtId="0" fontId="14" fillId="0" borderId="50" xfId="13" applyFont="1" applyFill="1" applyBorder="1" applyAlignment="1">
      <alignment horizontal="center" vertical="center"/>
    </xf>
    <xf numFmtId="0" fontId="14" fillId="0" borderId="49" xfId="13" applyFont="1" applyFill="1" applyBorder="1" applyAlignment="1">
      <alignment horizontal="center" vertical="center"/>
    </xf>
    <xf numFmtId="0" fontId="2" fillId="0" borderId="0" xfId="6" applyAlignment="1">
      <alignment vertical="center"/>
    </xf>
    <xf numFmtId="0" fontId="4" fillId="0" borderId="0" xfId="6" applyFont="1" applyAlignment="1">
      <alignment vertical="center"/>
    </xf>
    <xf numFmtId="0" fontId="5" fillId="0" borderId="0" xfId="6" applyFont="1" applyAlignment="1">
      <alignment horizontal="right" vertical="center"/>
    </xf>
    <xf numFmtId="0" fontId="6" fillId="2" borderId="1" xfId="6" applyFont="1" applyFill="1" applyBorder="1" applyAlignment="1"/>
    <xf numFmtId="0" fontId="6" fillId="2" borderId="2" xfId="6" applyFont="1" applyFill="1" applyBorder="1" applyAlignment="1">
      <alignment horizontal="right" vertical="top"/>
    </xf>
    <xf numFmtId="0" fontId="6" fillId="2" borderId="3" xfId="6" applyFont="1" applyFill="1" applyBorder="1" applyAlignment="1">
      <alignment horizontal="right" vertical="top"/>
    </xf>
    <xf numFmtId="0" fontId="6" fillId="2" borderId="4" xfId="6" applyFont="1" applyFill="1" applyBorder="1" applyAlignment="1">
      <alignment horizontal="center" vertical="center"/>
    </xf>
    <xf numFmtId="0" fontId="6" fillId="2" borderId="5" xfId="6" applyFont="1" applyFill="1" applyBorder="1" applyAlignment="1">
      <alignment horizontal="center" vertical="center"/>
    </xf>
    <xf numFmtId="0" fontId="6" fillId="2" borderId="6" xfId="6" applyFont="1" applyFill="1" applyBorder="1" applyAlignment="1">
      <alignment horizontal="center" vertical="center"/>
    </xf>
    <xf numFmtId="0" fontId="6" fillId="0" borderId="7" xfId="6" applyFont="1" applyFill="1" applyBorder="1" applyAlignment="1">
      <alignment horizontal="center" vertical="center" wrapText="1"/>
    </xf>
    <xf numFmtId="176" fontId="6" fillId="0" borderId="4" xfId="6" applyNumberFormat="1" applyFont="1" applyFill="1" applyBorder="1" applyAlignment="1" applyProtection="1">
      <alignment horizontal="right" vertical="center" shrinkToFit="1"/>
    </xf>
    <xf numFmtId="176" fontId="6" fillId="0" borderId="5" xfId="6" applyNumberFormat="1" applyFont="1" applyFill="1" applyBorder="1" applyAlignment="1" applyProtection="1">
      <alignment horizontal="right" vertical="center" shrinkToFit="1"/>
    </xf>
    <xf numFmtId="176" fontId="6" fillId="0" borderId="8" xfId="6" applyNumberFormat="1" applyFont="1" applyFill="1" applyBorder="1" applyAlignment="1" applyProtection="1">
      <alignment horizontal="right" vertical="center" shrinkToFit="1"/>
    </xf>
    <xf numFmtId="0" fontId="6" fillId="0" borderId="9" xfId="6" applyFont="1" applyFill="1" applyBorder="1" applyAlignment="1">
      <alignment horizontal="center" vertical="center" wrapText="1"/>
    </xf>
    <xf numFmtId="176" fontId="6" fillId="0" borderId="10" xfId="6" applyNumberFormat="1" applyFont="1" applyFill="1" applyBorder="1" applyAlignment="1" applyProtection="1">
      <alignment horizontal="right" vertical="center" shrinkToFit="1"/>
    </xf>
    <xf numFmtId="176" fontId="6" fillId="0" borderId="11" xfId="6" applyNumberFormat="1" applyFont="1" applyFill="1" applyBorder="1" applyAlignment="1" applyProtection="1">
      <alignment horizontal="right" vertical="center" shrinkToFit="1"/>
    </xf>
    <xf numFmtId="176" fontId="6" fillId="0" borderId="12" xfId="6" applyNumberFormat="1" applyFont="1" applyFill="1" applyBorder="1" applyAlignment="1" applyProtection="1">
      <alignment horizontal="right" vertical="center" shrinkToFit="1"/>
    </xf>
    <xf numFmtId="0" fontId="6" fillId="0" borderId="13" xfId="6" applyFont="1" applyFill="1" applyBorder="1" applyAlignment="1">
      <alignment horizontal="center" vertical="center"/>
    </xf>
    <xf numFmtId="176" fontId="6" fillId="0" borderId="14" xfId="6" applyNumberFormat="1" applyFont="1" applyFill="1" applyBorder="1" applyAlignment="1" applyProtection="1">
      <alignment horizontal="right" vertical="center" shrinkToFit="1"/>
    </xf>
    <xf numFmtId="176" fontId="6" fillId="0" borderId="15" xfId="6" applyNumberFormat="1" applyFont="1" applyFill="1" applyBorder="1" applyAlignment="1" applyProtection="1">
      <alignment horizontal="right" vertical="center" shrinkToFit="1"/>
    </xf>
    <xf numFmtId="176" fontId="6" fillId="0" borderId="16" xfId="6" applyNumberFormat="1" applyFont="1" applyFill="1" applyBorder="1" applyAlignment="1" applyProtection="1">
      <alignment horizontal="right" vertical="center" shrinkToFit="1"/>
    </xf>
    <xf numFmtId="0" fontId="6" fillId="0" borderId="0" xfId="7" applyFont="1" applyAlignment="1">
      <alignment vertical="center"/>
    </xf>
    <xf numFmtId="0" fontId="2" fillId="0" borderId="0" xfId="7" applyAlignment="1">
      <alignment vertical="center"/>
    </xf>
    <xf numFmtId="0" fontId="5" fillId="0" borderId="0" xfId="7" applyFont="1" applyAlignment="1">
      <alignment horizontal="right" vertical="center"/>
    </xf>
    <xf numFmtId="0" fontId="6" fillId="2" borderId="1" xfId="7" applyFont="1" applyFill="1" applyBorder="1" applyAlignment="1"/>
    <xf numFmtId="0" fontId="6" fillId="2" borderId="2" xfId="7" applyFont="1" applyFill="1" applyBorder="1" applyAlignment="1">
      <alignment horizontal="right" vertical="top"/>
    </xf>
    <xf numFmtId="0" fontId="6" fillId="2" borderId="3" xfId="7" applyFont="1" applyFill="1" applyBorder="1" applyAlignment="1">
      <alignment horizontal="right" vertical="top"/>
    </xf>
    <xf numFmtId="0" fontId="6" fillId="2" borderId="17" xfId="7" applyFont="1" applyFill="1" applyBorder="1" applyAlignment="1">
      <alignment horizontal="center" vertical="center"/>
    </xf>
    <xf numFmtId="0" fontId="6" fillId="2" borderId="5" xfId="7" applyFont="1" applyFill="1" applyBorder="1" applyAlignment="1">
      <alignment horizontal="center" vertical="center"/>
    </xf>
    <xf numFmtId="0" fontId="6" fillId="2" borderId="8" xfId="7" applyFont="1" applyFill="1" applyBorder="1" applyAlignment="1">
      <alignment horizontal="center" vertical="center"/>
    </xf>
    <xf numFmtId="0" fontId="6" fillId="0" borderId="18" xfId="7" applyFont="1" applyFill="1" applyBorder="1" applyAlignment="1">
      <alignment vertical="center" wrapText="1"/>
    </xf>
    <xf numFmtId="176" fontId="6" fillId="0" borderId="19" xfId="7" applyNumberFormat="1" applyFont="1" applyFill="1" applyBorder="1" applyAlignment="1">
      <alignment horizontal="right" vertical="center" shrinkToFit="1"/>
    </xf>
    <xf numFmtId="176" fontId="6" fillId="0" borderId="20" xfId="7" applyNumberFormat="1" applyFont="1" applyFill="1" applyBorder="1" applyAlignment="1">
      <alignment horizontal="right" vertical="center" shrinkToFit="1"/>
    </xf>
    <xf numFmtId="176" fontId="6" fillId="0" borderId="21" xfId="7" applyNumberFormat="1" applyFont="1" applyFill="1" applyBorder="1" applyAlignment="1">
      <alignment horizontal="right" vertical="center" shrinkToFit="1"/>
    </xf>
    <xf numFmtId="0" fontId="6" fillId="0" borderId="22" xfId="7" applyFont="1" applyFill="1" applyBorder="1" applyAlignment="1">
      <alignment vertical="center"/>
    </xf>
    <xf numFmtId="176" fontId="6" fillId="0" borderId="23" xfId="7" applyNumberFormat="1" applyFont="1" applyFill="1" applyBorder="1" applyAlignment="1">
      <alignment horizontal="right" vertical="center" shrinkToFit="1"/>
    </xf>
    <xf numFmtId="176" fontId="6" fillId="0" borderId="24" xfId="7" applyNumberFormat="1" applyFont="1" applyFill="1" applyBorder="1" applyAlignment="1">
      <alignment horizontal="right" vertical="center" shrinkToFit="1"/>
    </xf>
    <xf numFmtId="176" fontId="6" fillId="0" borderId="25" xfId="7" applyNumberFormat="1" applyFont="1" applyFill="1" applyBorder="1" applyAlignment="1">
      <alignment horizontal="right" vertical="center" shrinkToFit="1"/>
    </xf>
    <xf numFmtId="0" fontId="6" fillId="0" borderId="9" xfId="7" applyFont="1" applyFill="1" applyBorder="1" applyAlignment="1">
      <alignment vertical="center"/>
    </xf>
    <xf numFmtId="0" fontId="6" fillId="0" borderId="13" xfId="7" applyFont="1" applyFill="1" applyBorder="1" applyAlignment="1">
      <alignment vertical="center"/>
    </xf>
    <xf numFmtId="176" fontId="6" fillId="0" borderId="14" xfId="7" applyNumberFormat="1" applyFont="1" applyFill="1" applyBorder="1" applyAlignment="1">
      <alignment horizontal="right" vertical="center" shrinkToFit="1"/>
    </xf>
    <xf numFmtId="176" fontId="6" fillId="0" borderId="15" xfId="7" applyNumberFormat="1" applyFont="1" applyFill="1" applyBorder="1" applyAlignment="1">
      <alignment horizontal="right" vertical="center" shrinkToFit="1"/>
    </xf>
    <xf numFmtId="176" fontId="6" fillId="0" borderId="16" xfId="7" applyNumberFormat="1" applyFont="1" applyFill="1" applyBorder="1" applyAlignment="1">
      <alignment horizontal="right" vertical="center" shrinkToFit="1"/>
    </xf>
    <xf numFmtId="0" fontId="7" fillId="0" borderId="0" xfId="7" applyFont="1" applyFill="1" applyBorder="1" applyAlignment="1"/>
    <xf numFmtId="0" fontId="7" fillId="0" borderId="0" xfId="7" applyNumberFormat="1" applyFont="1" applyFill="1" applyBorder="1" applyAlignment="1">
      <alignment vertical="center" wrapText="1"/>
    </xf>
    <xf numFmtId="0" fontId="7" fillId="0" borderId="0" xfId="7" applyNumberFormat="1" applyFont="1" applyBorder="1" applyAlignment="1">
      <alignment vertical="center" wrapText="1"/>
    </xf>
    <xf numFmtId="0" fontId="6" fillId="0" borderId="0" xfId="7" applyNumberFormat="1" applyFont="1" applyFill="1" applyBorder="1" applyAlignment="1">
      <alignment vertical="center"/>
    </xf>
    <xf numFmtId="0" fontId="4" fillId="0" borderId="0" xfId="8" applyFont="1" applyAlignment="1">
      <alignment vertical="center"/>
    </xf>
    <xf numFmtId="0" fontId="2" fillId="0" borderId="0" xfId="8" applyAlignment="1">
      <alignment vertical="center"/>
    </xf>
    <xf numFmtId="0" fontId="5" fillId="0" borderId="0" xfId="8" applyFont="1" applyAlignment="1">
      <alignment horizontal="center" vertical="center"/>
    </xf>
    <xf numFmtId="0" fontId="7" fillId="2" borderId="1" xfId="8" applyFont="1" applyFill="1" applyBorder="1" applyAlignment="1"/>
    <xf numFmtId="0" fontId="7" fillId="2" borderId="2" xfId="8" applyFont="1" applyFill="1" applyBorder="1" applyAlignment="1"/>
    <xf numFmtId="0" fontId="7" fillId="2" borderId="2" xfId="8" applyFont="1" applyFill="1" applyBorder="1" applyAlignment="1">
      <alignment horizontal="right" vertical="center"/>
    </xf>
    <xf numFmtId="0" fontId="7" fillId="2" borderId="3" xfId="8" applyFont="1" applyFill="1" applyBorder="1" applyAlignment="1">
      <alignment horizontal="right" vertical="top"/>
    </xf>
    <xf numFmtId="0" fontId="7" fillId="2" borderId="17" xfId="8" applyFont="1" applyFill="1" applyBorder="1" applyAlignment="1">
      <alignment horizontal="center" vertical="center"/>
    </xf>
    <xf numFmtId="0" fontId="7" fillId="2" borderId="5" xfId="8" applyFont="1" applyFill="1" applyBorder="1" applyAlignment="1">
      <alignment horizontal="center" vertical="center"/>
    </xf>
    <xf numFmtId="0" fontId="7" fillId="2" borderId="6" xfId="8" applyFont="1" applyFill="1" applyBorder="1" applyAlignment="1">
      <alignment horizontal="center" vertical="center"/>
    </xf>
    <xf numFmtId="0" fontId="7" fillId="0" borderId="26" xfId="8" applyFont="1" applyFill="1" applyBorder="1" applyAlignment="1">
      <alignment vertical="center" wrapText="1"/>
    </xf>
    <xf numFmtId="177" fontId="7" fillId="0" borderId="19" xfId="8" applyNumberFormat="1" applyFont="1" applyFill="1" applyBorder="1" applyAlignment="1" applyProtection="1">
      <alignment horizontal="right" vertical="center" shrinkToFit="1"/>
    </xf>
    <xf numFmtId="177" fontId="7" fillId="0" borderId="20" xfId="8" applyNumberFormat="1" applyFont="1" applyFill="1" applyBorder="1" applyAlignment="1" applyProtection="1">
      <alignment horizontal="right" vertical="center" shrinkToFit="1"/>
    </xf>
    <xf numFmtId="177" fontId="7" fillId="0" borderId="21" xfId="8" applyNumberFormat="1" applyFont="1" applyFill="1" applyBorder="1" applyAlignment="1" applyProtection="1">
      <alignment horizontal="right" vertical="center" shrinkToFit="1"/>
    </xf>
    <xf numFmtId="0" fontId="7" fillId="0" borderId="27" xfId="8" applyFont="1" applyFill="1" applyBorder="1" applyAlignment="1">
      <alignment vertical="center"/>
    </xf>
    <xf numFmtId="177" fontId="7" fillId="0" borderId="23" xfId="8" applyNumberFormat="1" applyFont="1" applyFill="1" applyBorder="1" applyAlignment="1" applyProtection="1">
      <alignment horizontal="right" vertical="center" shrinkToFit="1"/>
    </xf>
    <xf numFmtId="177" fontId="7" fillId="0" borderId="24" xfId="8" applyNumberFormat="1" applyFont="1" applyFill="1" applyBorder="1" applyAlignment="1" applyProtection="1">
      <alignment horizontal="right" vertical="center" shrinkToFit="1"/>
    </xf>
    <xf numFmtId="177" fontId="7" fillId="0" borderId="25" xfId="8" applyNumberFormat="1" applyFont="1" applyFill="1" applyBorder="1" applyAlignment="1" applyProtection="1">
      <alignment horizontal="right" vertical="center" shrinkToFit="1"/>
    </xf>
    <xf numFmtId="0" fontId="7" fillId="0" borderId="28" xfId="8" applyFont="1" applyFill="1" applyBorder="1" applyAlignment="1">
      <alignment vertical="center"/>
    </xf>
    <xf numFmtId="0" fontId="7" fillId="0" borderId="29" xfId="8" applyFont="1" applyFill="1" applyBorder="1" applyAlignment="1">
      <alignment vertical="center"/>
    </xf>
    <xf numFmtId="177" fontId="7" fillId="0" borderId="14" xfId="8" applyNumberFormat="1" applyFont="1" applyFill="1" applyBorder="1" applyAlignment="1" applyProtection="1">
      <alignment horizontal="right" vertical="center" shrinkToFit="1"/>
    </xf>
    <xf numFmtId="177" fontId="7" fillId="0" borderId="15" xfId="8" applyNumberFormat="1" applyFont="1" applyFill="1" applyBorder="1" applyAlignment="1" applyProtection="1">
      <alignment horizontal="right" vertical="center" shrinkToFit="1"/>
    </xf>
    <xf numFmtId="177" fontId="7" fillId="0" borderId="16" xfId="8" applyNumberFormat="1" applyFont="1" applyFill="1" applyBorder="1" applyAlignment="1" applyProtection="1">
      <alignment horizontal="right" vertical="center" shrinkToFit="1"/>
    </xf>
    <xf numFmtId="0" fontId="7" fillId="0" borderId="0" xfId="8" applyFont="1" applyAlignment="1"/>
    <xf numFmtId="0" fontId="2" fillId="0" borderId="0" xfId="9" applyAlignment="1">
      <alignment vertical="center"/>
    </xf>
    <xf numFmtId="0" fontId="5" fillId="0" borderId="0" xfId="9" applyFont="1" applyAlignment="1">
      <alignment horizontal="center" vertical="center"/>
    </xf>
    <xf numFmtId="0" fontId="7" fillId="2" borderId="1" xfId="9" applyFont="1" applyFill="1" applyBorder="1" applyAlignment="1"/>
    <xf numFmtId="0" fontId="7" fillId="2" borderId="2" xfId="9" applyFont="1" applyFill="1" applyBorder="1" applyAlignment="1"/>
    <xf numFmtId="0" fontId="7" fillId="2" borderId="2" xfId="9" applyFont="1" applyFill="1" applyBorder="1" applyAlignment="1">
      <alignment horizontal="right" vertical="center"/>
    </xf>
    <xf numFmtId="0" fontId="7" fillId="2" borderId="3" xfId="9" applyFont="1" applyFill="1" applyBorder="1" applyAlignment="1">
      <alignment horizontal="right" vertical="top"/>
    </xf>
    <xf numFmtId="0" fontId="7" fillId="2" borderId="17" xfId="9" applyFont="1" applyFill="1" applyBorder="1" applyAlignment="1">
      <alignment horizontal="center" vertical="center"/>
    </xf>
    <xf numFmtId="0" fontId="7" fillId="2" borderId="5" xfId="9" applyFont="1" applyFill="1" applyBorder="1" applyAlignment="1">
      <alignment horizontal="center" vertical="center"/>
    </xf>
    <xf numFmtId="0" fontId="7" fillId="2" borderId="8" xfId="9" applyFont="1" applyFill="1" applyBorder="1" applyAlignment="1">
      <alignment horizontal="center" vertical="center"/>
    </xf>
    <xf numFmtId="0" fontId="7" fillId="0" borderId="26" xfId="9" applyFont="1" applyFill="1" applyBorder="1" applyAlignment="1">
      <alignment vertical="center" wrapText="1"/>
    </xf>
    <xf numFmtId="177" fontId="7" fillId="0" borderId="19" xfId="9" applyNumberFormat="1" applyFont="1" applyFill="1" applyBorder="1" applyAlignment="1" applyProtection="1">
      <alignment horizontal="right" vertical="center" shrinkToFit="1"/>
    </xf>
    <xf numFmtId="177" fontId="7" fillId="0" borderId="20" xfId="9" applyNumberFormat="1" applyFont="1" applyFill="1" applyBorder="1" applyAlignment="1" applyProtection="1">
      <alignment horizontal="right" vertical="center" shrinkToFit="1"/>
    </xf>
    <xf numFmtId="177" fontId="7" fillId="0" borderId="21" xfId="9" applyNumberFormat="1" applyFont="1" applyFill="1" applyBorder="1" applyAlignment="1" applyProtection="1">
      <alignment horizontal="right" vertical="center" shrinkToFit="1"/>
    </xf>
    <xf numFmtId="0" fontId="7" fillId="0" borderId="27" xfId="9" applyFont="1" applyFill="1" applyBorder="1" applyAlignment="1">
      <alignment vertical="center"/>
    </xf>
    <xf numFmtId="177" fontId="7" fillId="0" borderId="23" xfId="9" applyNumberFormat="1" applyFont="1" applyFill="1" applyBorder="1" applyAlignment="1" applyProtection="1">
      <alignment horizontal="right" vertical="center" shrinkToFit="1"/>
    </xf>
    <xf numFmtId="177" fontId="7" fillId="0" borderId="24" xfId="9" applyNumberFormat="1" applyFont="1" applyFill="1" applyBorder="1" applyAlignment="1" applyProtection="1">
      <alignment horizontal="right" vertical="center" shrinkToFit="1"/>
    </xf>
    <xf numFmtId="177" fontId="7" fillId="0" borderId="25" xfId="9" applyNumberFormat="1" applyFont="1" applyFill="1" applyBorder="1" applyAlignment="1" applyProtection="1">
      <alignment horizontal="right" vertical="center" shrinkToFit="1"/>
    </xf>
    <xf numFmtId="0" fontId="7" fillId="0" borderId="28" xfId="9" applyFont="1" applyFill="1" applyBorder="1" applyAlignment="1">
      <alignment vertical="center"/>
    </xf>
    <xf numFmtId="0" fontId="7" fillId="0" borderId="30" xfId="9" applyFont="1" applyFill="1" applyBorder="1" applyAlignment="1">
      <alignment vertical="center"/>
    </xf>
    <xf numFmtId="0" fontId="7" fillId="0" borderId="27" xfId="9" applyFont="1" applyFill="1" applyBorder="1" applyAlignment="1">
      <alignment vertical="center" wrapText="1"/>
    </xf>
    <xf numFmtId="0" fontId="7" fillId="0" borderId="29" xfId="9" applyFont="1" applyFill="1" applyBorder="1" applyAlignment="1">
      <alignment vertical="center"/>
    </xf>
    <xf numFmtId="177" fontId="7" fillId="0" borderId="14" xfId="9" applyNumberFormat="1" applyFont="1" applyFill="1" applyBorder="1" applyAlignment="1" applyProtection="1">
      <alignment horizontal="right" vertical="center" shrinkToFit="1"/>
    </xf>
    <xf numFmtId="177" fontId="7" fillId="0" borderId="15" xfId="9" applyNumberFormat="1" applyFont="1" applyFill="1" applyBorder="1" applyAlignment="1" applyProtection="1">
      <alignment horizontal="right" vertical="center" shrinkToFit="1"/>
    </xf>
    <xf numFmtId="177" fontId="7" fillId="0" borderId="16" xfId="9" applyNumberFormat="1" applyFont="1" applyFill="1" applyBorder="1" applyAlignment="1" applyProtection="1">
      <alignment horizontal="right" vertical="center" shrinkToFit="1"/>
    </xf>
    <xf numFmtId="0" fontId="7" fillId="0" borderId="0" xfId="9" applyFont="1" applyFill="1" applyBorder="1" applyAlignment="1"/>
    <xf numFmtId="0" fontId="7" fillId="0" borderId="0" xfId="9" applyFont="1" applyFill="1" applyBorder="1" applyAlignment="1">
      <alignment vertical="center"/>
    </xf>
    <xf numFmtId="0" fontId="7" fillId="0" borderId="0" xfId="9" applyFont="1" applyFill="1" applyBorder="1" applyAlignment="1">
      <alignment horizontal="left" vertical="center"/>
    </xf>
    <xf numFmtId="177" fontId="7" fillId="0" borderId="0" xfId="9" applyNumberFormat="1" applyFont="1" applyFill="1" applyBorder="1" applyAlignment="1" applyProtection="1">
      <alignment horizontal="right" vertical="center"/>
    </xf>
    <xf numFmtId="0" fontId="5" fillId="0" borderId="0" xfId="6" applyFont="1" applyAlignment="1">
      <alignment horizontal="right"/>
    </xf>
    <xf numFmtId="0" fontId="8" fillId="2" borderId="1" xfId="6" applyFont="1" applyFill="1" applyBorder="1" applyAlignment="1"/>
    <xf numFmtId="0" fontId="8" fillId="2" borderId="2" xfId="6" applyFont="1" applyFill="1" applyBorder="1" applyAlignment="1">
      <alignment horizontal="right" vertical="top"/>
    </xf>
    <xf numFmtId="0" fontId="8" fillId="2" borderId="3" xfId="6" applyFont="1" applyFill="1" applyBorder="1" applyAlignment="1">
      <alignment horizontal="right" vertical="top"/>
    </xf>
    <xf numFmtId="0" fontId="10" fillId="2" borderId="5" xfId="10" applyFont="1" applyFill="1" applyBorder="1" applyAlignment="1">
      <alignment horizontal="center" vertical="center"/>
    </xf>
    <xf numFmtId="0" fontId="10" fillId="2" borderId="6" xfId="10" applyFont="1" applyFill="1" applyBorder="1" applyAlignment="1">
      <alignment horizontal="center" vertical="center"/>
    </xf>
    <xf numFmtId="0" fontId="8" fillId="0" borderId="7" xfId="6" applyFont="1" applyFill="1" applyBorder="1" applyAlignment="1">
      <alignment horizontal="center" vertical="center" wrapText="1"/>
    </xf>
    <xf numFmtId="177" fontId="8" fillId="0" borderId="5" xfId="10" applyNumberFormat="1" applyFont="1" applyFill="1" applyBorder="1" applyAlignment="1" applyProtection="1">
      <alignment horizontal="right" vertical="center" shrinkToFit="1"/>
    </xf>
    <xf numFmtId="177" fontId="8" fillId="0" borderId="8" xfId="10" applyNumberFormat="1" applyFont="1" applyFill="1" applyBorder="1" applyAlignment="1" applyProtection="1">
      <alignment horizontal="right" vertical="center" shrinkToFit="1"/>
    </xf>
    <xf numFmtId="0" fontId="8" fillId="0" borderId="9" xfId="6" applyFont="1" applyFill="1" applyBorder="1" applyAlignment="1">
      <alignment horizontal="center" vertical="center" wrapText="1"/>
    </xf>
    <xf numFmtId="177" fontId="8" fillId="0" borderId="11" xfId="10" applyNumberFormat="1" applyFont="1" applyFill="1" applyBorder="1" applyAlignment="1" applyProtection="1">
      <alignment horizontal="right" vertical="center" shrinkToFit="1"/>
    </xf>
    <xf numFmtId="177" fontId="8" fillId="0" borderId="12" xfId="10" applyNumberFormat="1" applyFont="1" applyFill="1" applyBorder="1" applyAlignment="1" applyProtection="1">
      <alignment horizontal="right" vertical="center" shrinkToFit="1"/>
    </xf>
    <xf numFmtId="177" fontId="8" fillId="0" borderId="24" xfId="10" applyNumberFormat="1" applyFont="1" applyFill="1" applyBorder="1" applyAlignment="1" applyProtection="1">
      <alignment horizontal="right" vertical="center" shrinkToFit="1"/>
    </xf>
    <xf numFmtId="177" fontId="8" fillId="0" borderId="25" xfId="10" applyNumberFormat="1" applyFont="1" applyFill="1" applyBorder="1" applyAlignment="1" applyProtection="1">
      <alignment horizontal="right" vertical="center" shrinkToFit="1"/>
    </xf>
    <xf numFmtId="0" fontId="8" fillId="0" borderId="31" xfId="6" applyFont="1" applyFill="1" applyBorder="1" applyAlignment="1">
      <alignment horizontal="center" vertical="center"/>
    </xf>
    <xf numFmtId="177" fontId="8" fillId="0" borderId="24" xfId="10" applyNumberFormat="1" applyFont="1" applyFill="1" applyBorder="1" applyAlignment="1" applyProtection="1">
      <alignment horizontal="right" vertical="center" shrinkToFit="1"/>
      <protection locked="0"/>
    </xf>
    <xf numFmtId="177" fontId="8" fillId="0" borderId="25" xfId="10" applyNumberFormat="1" applyFont="1" applyFill="1" applyBorder="1" applyAlignment="1" applyProtection="1">
      <alignment horizontal="right" vertical="center" shrinkToFit="1"/>
      <protection locked="0"/>
    </xf>
    <xf numFmtId="0" fontId="8" fillId="0" borderId="32" xfId="6" applyFont="1" applyFill="1" applyBorder="1" applyAlignment="1">
      <alignment horizontal="center" vertical="center"/>
    </xf>
    <xf numFmtId="177" fontId="8" fillId="0" borderId="15" xfId="10" applyNumberFormat="1" applyFont="1" applyFill="1" applyBorder="1" applyAlignment="1" applyProtection="1">
      <alignment horizontal="right" vertical="center" shrinkToFit="1"/>
      <protection locked="0"/>
    </xf>
    <xf numFmtId="177" fontId="8" fillId="0" borderId="16" xfId="10" applyNumberFormat="1" applyFont="1" applyFill="1" applyBorder="1" applyAlignment="1" applyProtection="1">
      <alignment horizontal="right" vertical="center" shrinkToFit="1"/>
      <protection locked="0"/>
    </xf>
    <xf numFmtId="0" fontId="8" fillId="0" borderId="1" xfId="6" applyFont="1" applyFill="1" applyBorder="1" applyAlignment="1">
      <alignment horizontal="center" vertical="center"/>
    </xf>
    <xf numFmtId="177" fontId="8" fillId="0" borderId="33" xfId="10" applyNumberFormat="1" applyFont="1" applyFill="1" applyBorder="1" applyAlignment="1" applyProtection="1">
      <alignment horizontal="right" vertical="center" shrinkToFit="1"/>
    </xf>
    <xf numFmtId="177" fontId="8" fillId="0" borderId="6" xfId="10" applyNumberFormat="1" applyFont="1" applyFill="1" applyBorder="1" applyAlignment="1" applyProtection="1">
      <alignment horizontal="right" vertical="center" shrinkToFit="1"/>
    </xf>
    <xf numFmtId="178" fontId="12" fillId="0" borderId="28" xfId="11" applyNumberFormat="1" applyFont="1" applyBorder="1" applyAlignment="1">
      <alignment vertical="center"/>
    </xf>
    <xf numFmtId="178" fontId="12" fillId="0" borderId="34" xfId="11" applyNumberFormat="1" applyFont="1" applyBorder="1" applyAlignment="1">
      <alignment vertical="center"/>
    </xf>
    <xf numFmtId="178" fontId="12" fillId="0" borderId="11" xfId="11" applyNumberFormat="1" applyFont="1" applyBorder="1" applyAlignment="1">
      <alignment horizontal="center" vertical="center" wrapText="1"/>
    </xf>
    <xf numFmtId="178" fontId="12" fillId="0" borderId="27" xfId="11" applyNumberFormat="1" applyFont="1" applyBorder="1" applyAlignment="1">
      <alignment horizontal="center" vertical="center"/>
    </xf>
    <xf numFmtId="178" fontId="12" fillId="0" borderId="35" xfId="11" applyNumberFormat="1" applyFont="1" applyBorder="1" applyAlignment="1">
      <alignment horizontal="center" vertical="center"/>
    </xf>
    <xf numFmtId="178" fontId="12" fillId="0" borderId="36" xfId="11" applyNumberFormat="1" applyFont="1" applyBorder="1" applyAlignment="1">
      <alignment horizontal="center" vertical="center"/>
    </xf>
    <xf numFmtId="0" fontId="11" fillId="0" borderId="0" xfId="11"/>
    <xf numFmtId="178" fontId="12" fillId="0" borderId="26" xfId="11" applyNumberFormat="1" applyFont="1" applyBorder="1" applyAlignment="1">
      <alignment vertical="center"/>
    </xf>
    <xf numFmtId="178" fontId="12" fillId="0" borderId="37" xfId="11" applyNumberFormat="1" applyFont="1" applyBorder="1" applyAlignment="1">
      <alignment vertical="center"/>
    </xf>
    <xf numFmtId="0" fontId="11" fillId="0" borderId="30" xfId="11" applyFont="1" applyBorder="1" applyAlignment="1">
      <alignment vertical="center"/>
    </xf>
    <xf numFmtId="178" fontId="12" fillId="0" borderId="28" xfId="11" applyNumberFormat="1" applyFont="1" applyBorder="1" applyAlignment="1">
      <alignment horizontal="center" vertical="center"/>
    </xf>
    <xf numFmtId="178" fontId="12" fillId="0" borderId="38" xfId="11" applyNumberFormat="1" applyFont="1" applyBorder="1" applyAlignment="1">
      <alignment horizontal="center" vertical="center" wrapText="1"/>
    </xf>
    <xf numFmtId="178" fontId="12" fillId="0" borderId="39" xfId="11" applyNumberFormat="1" applyFont="1" applyBorder="1" applyAlignment="1">
      <alignment horizontal="center" vertical="center"/>
    </xf>
    <xf numFmtId="178" fontId="12" fillId="0" borderId="40" xfId="11" applyNumberFormat="1" applyFont="1" applyBorder="1" applyAlignment="1">
      <alignment horizontal="center" vertical="center" wrapText="1"/>
    </xf>
    <xf numFmtId="178" fontId="12" fillId="0" borderId="24" xfId="11" applyNumberFormat="1" applyFont="1" applyBorder="1" applyAlignment="1">
      <alignment horizontal="center" vertical="center"/>
    </xf>
    <xf numFmtId="178" fontId="12" fillId="0" borderId="34" xfId="11" applyNumberFormat="1" applyFont="1" applyBorder="1" applyAlignment="1">
      <alignment horizontal="center" vertical="center"/>
    </xf>
    <xf numFmtId="179" fontId="12" fillId="0" borderId="11" xfId="11" applyNumberFormat="1" applyFont="1" applyFill="1" applyBorder="1" applyAlignment="1">
      <alignment vertical="center"/>
    </xf>
    <xf numFmtId="179" fontId="12" fillId="0" borderId="28" xfId="11" applyNumberFormat="1" applyFont="1" applyFill="1" applyBorder="1" applyAlignment="1">
      <alignment vertical="center"/>
    </xf>
    <xf numFmtId="180" fontId="12" fillId="0" borderId="41" xfId="11" applyNumberFormat="1" applyFont="1" applyFill="1" applyBorder="1" applyAlignment="1">
      <alignment vertical="center"/>
    </xf>
    <xf numFmtId="179" fontId="12" fillId="0" borderId="39" xfId="11" applyNumberFormat="1" applyFont="1" applyFill="1" applyBorder="1" applyAlignment="1">
      <alignment vertical="center"/>
    </xf>
    <xf numFmtId="180" fontId="12" fillId="0" borderId="42" xfId="11" applyNumberFormat="1" applyFont="1" applyFill="1" applyBorder="1" applyAlignment="1">
      <alignment vertical="center"/>
    </xf>
    <xf numFmtId="180" fontId="12" fillId="0" borderId="11" xfId="11" applyNumberFormat="1" applyFont="1" applyBorder="1" applyAlignment="1">
      <alignment vertical="center"/>
    </xf>
    <xf numFmtId="178" fontId="12" fillId="0" borderId="26" xfId="11" applyNumberFormat="1" applyFont="1" applyBorder="1" applyAlignment="1">
      <alignment horizontal="center" vertical="center"/>
    </xf>
    <xf numFmtId="178" fontId="12" fillId="0" borderId="43" xfId="11" applyNumberFormat="1" applyFont="1" applyBorder="1" applyAlignment="1">
      <alignment horizontal="center" vertical="center"/>
    </xf>
    <xf numFmtId="179" fontId="12" fillId="0" borderId="44" xfId="11" applyNumberFormat="1" applyFont="1" applyFill="1" applyBorder="1" applyAlignment="1">
      <alignment vertical="center"/>
    </xf>
    <xf numFmtId="179" fontId="12" fillId="0" borderId="45" xfId="11" applyNumberFormat="1" applyFont="1" applyFill="1" applyBorder="1" applyAlignment="1">
      <alignment vertical="center"/>
    </xf>
    <xf numFmtId="180" fontId="12" fillId="0" borderId="43" xfId="11" applyNumberFormat="1" applyFont="1" applyFill="1" applyBorder="1" applyAlignment="1">
      <alignment vertical="center"/>
    </xf>
    <xf numFmtId="179" fontId="12" fillId="0" borderId="46" xfId="11" applyNumberFormat="1" applyFont="1" applyFill="1" applyBorder="1" applyAlignment="1">
      <alignment vertical="center"/>
    </xf>
    <xf numFmtId="180" fontId="12" fillId="0" borderId="47" xfId="11" applyNumberFormat="1" applyFont="1" applyFill="1" applyBorder="1" applyAlignment="1">
      <alignment vertical="center"/>
    </xf>
    <xf numFmtId="180" fontId="12" fillId="0" borderId="44" xfId="11" applyNumberFormat="1" applyFont="1" applyBorder="1" applyAlignment="1">
      <alignment vertical="center"/>
    </xf>
    <xf numFmtId="179" fontId="12" fillId="0" borderId="44" xfId="11" applyNumberFormat="1" applyFont="1" applyFill="1" applyBorder="1" applyAlignment="1">
      <alignment vertical="center" wrapText="1"/>
    </xf>
    <xf numFmtId="179" fontId="12" fillId="0" borderId="11" xfId="11" applyNumberFormat="1" applyFont="1" applyBorder="1" applyAlignment="1">
      <alignment vertical="center"/>
    </xf>
    <xf numFmtId="179" fontId="12" fillId="0" borderId="28" xfId="11" applyNumberFormat="1" applyFont="1" applyBorder="1" applyAlignment="1">
      <alignment vertical="center"/>
    </xf>
    <xf numFmtId="180" fontId="12" fillId="0" borderId="41" xfId="11" applyNumberFormat="1" applyFont="1" applyBorder="1" applyAlignment="1">
      <alignment vertical="center"/>
    </xf>
    <xf numFmtId="179" fontId="12" fillId="0" borderId="39" xfId="11" applyNumberFormat="1" applyFont="1" applyBorder="1" applyAlignment="1">
      <alignment vertical="center"/>
    </xf>
    <xf numFmtId="180" fontId="12" fillId="0" borderId="48" xfId="11" applyNumberFormat="1" applyFont="1" applyBorder="1" applyAlignment="1">
      <alignment vertical="center"/>
    </xf>
    <xf numFmtId="0" fontId="11" fillId="0" borderId="24" xfId="11" applyBorder="1"/>
    <xf numFmtId="0" fontId="11" fillId="0" borderId="24" xfId="11" applyBorder="1" applyAlignment="1">
      <alignment vertical="center"/>
    </xf>
    <xf numFmtId="0" fontId="13" fillId="0" borderId="24" xfId="11" applyFont="1" applyBorder="1"/>
    <xf numFmtId="0" fontId="11" fillId="0" borderId="0" xfId="12" applyAlignment="1"/>
    <xf numFmtId="0" fontId="11" fillId="0" borderId="24" xfId="12" applyBorder="1" applyAlignment="1"/>
    <xf numFmtId="177" fontId="11" fillId="0" borderId="24" xfId="12" applyNumberFormat="1" applyBorder="1" applyAlignment="1"/>
    <xf numFmtId="0" fontId="14" fillId="0" borderId="0" xfId="13" applyFont="1" applyFill="1" applyAlignment="1">
      <alignment vertical="center"/>
    </xf>
    <xf numFmtId="49" fontId="14" fillId="0" borderId="0" xfId="13" applyNumberFormat="1" applyFont="1" applyFill="1" applyAlignment="1">
      <alignment vertical="center"/>
    </xf>
    <xf numFmtId="0" fontId="14" fillId="0" borderId="0" xfId="13" applyFont="1" applyAlignment="1">
      <alignment vertical="center"/>
    </xf>
    <xf numFmtId="0" fontId="16" fillId="0" borderId="0" xfId="13" applyFont="1" applyFill="1" applyAlignment="1">
      <alignment vertical="center"/>
    </xf>
    <xf numFmtId="0" fontId="17" fillId="0" borderId="0" xfId="13" applyFont="1" applyFill="1" applyAlignment="1">
      <alignment vertical="center"/>
    </xf>
    <xf numFmtId="0" fontId="14" fillId="0" borderId="49" xfId="13" applyFont="1" applyFill="1" applyBorder="1" applyAlignment="1">
      <alignment horizontal="left" vertical="center"/>
    </xf>
    <xf numFmtId="0" fontId="14" fillId="0" borderId="50" xfId="13" applyFont="1" applyFill="1" applyBorder="1" applyAlignment="1">
      <alignment horizontal="left" vertical="center"/>
    </xf>
    <xf numFmtId="0" fontId="14" fillId="0" borderId="51" xfId="13" applyFont="1" applyFill="1" applyBorder="1" applyAlignment="1">
      <alignment horizontal="left" vertical="center"/>
    </xf>
    <xf numFmtId="184" fontId="14" fillId="0" borderId="49" xfId="13" applyNumberFormat="1" applyFont="1" applyFill="1" applyBorder="1" applyAlignment="1">
      <alignment horizontal="right" vertical="center" shrinkToFit="1"/>
    </xf>
    <xf numFmtId="184" fontId="14" fillId="0" borderId="50" xfId="13" applyNumberFormat="1" applyFont="1" applyFill="1" applyBorder="1" applyAlignment="1">
      <alignment horizontal="right" vertical="center" shrinkToFit="1"/>
    </xf>
    <xf numFmtId="184" fontId="14" fillId="0" borderId="51" xfId="13" applyNumberFormat="1" applyFont="1" applyFill="1" applyBorder="1" applyAlignment="1">
      <alignment horizontal="right" vertical="center" shrinkToFit="1"/>
    </xf>
    <xf numFmtId="0" fontId="18" fillId="0" borderId="30" xfId="14" applyFont="1" applyFill="1" applyBorder="1" applyAlignment="1">
      <alignment vertical="center"/>
    </xf>
    <xf numFmtId="184" fontId="14" fillId="0" borderId="49" xfId="13" applyNumberFormat="1" applyFont="1" applyFill="1" applyBorder="1" applyAlignment="1">
      <alignment vertical="center" shrinkToFit="1"/>
    </xf>
    <xf numFmtId="184" fontId="14" fillId="0" borderId="50" xfId="13" applyNumberFormat="1" applyFont="1" applyFill="1" applyBorder="1" applyAlignment="1">
      <alignment vertical="center" shrinkToFit="1"/>
    </xf>
    <xf numFmtId="184" fontId="14" fillId="0" borderId="51" xfId="13" applyNumberFormat="1" applyFont="1" applyFill="1" applyBorder="1" applyAlignment="1">
      <alignment vertical="center" shrinkToFit="1"/>
    </xf>
    <xf numFmtId="0" fontId="14" fillId="0" borderId="7" xfId="13" applyFont="1" applyFill="1" applyBorder="1" applyAlignment="1">
      <alignment horizontal="left" vertical="center"/>
    </xf>
    <xf numFmtId="0" fontId="18" fillId="0" borderId="52" xfId="14" applyFont="1" applyFill="1" applyBorder="1" applyAlignment="1">
      <alignment horizontal="center" vertical="center"/>
    </xf>
    <xf numFmtId="0" fontId="14" fillId="0" borderId="7" xfId="13" applyFont="1" applyFill="1" applyBorder="1" applyAlignment="1">
      <alignment horizontal="center" vertical="center"/>
    </xf>
    <xf numFmtId="0" fontId="14" fillId="0" borderId="53" xfId="13" applyFont="1" applyFill="1" applyBorder="1" applyAlignment="1">
      <alignment horizontal="center" vertical="center"/>
    </xf>
    <xf numFmtId="0" fontId="19" fillId="0" borderId="54" xfId="13" applyFont="1" applyFill="1" applyBorder="1" applyAlignment="1">
      <alignment vertical="center" wrapText="1"/>
    </xf>
    <xf numFmtId="0" fontId="19" fillId="0" borderId="55" xfId="13" applyFont="1" applyFill="1" applyBorder="1" applyAlignment="1">
      <alignment vertical="center" wrapText="1"/>
    </xf>
    <xf numFmtId="181" fontId="14" fillId="0" borderId="53" xfId="13" applyNumberFormat="1" applyFont="1" applyFill="1" applyBorder="1" applyAlignment="1">
      <alignment vertical="center"/>
    </xf>
    <xf numFmtId="181" fontId="14" fillId="0" borderId="54" xfId="13" applyNumberFormat="1" applyFont="1" applyFill="1" applyBorder="1" applyAlignment="1">
      <alignment vertical="center"/>
    </xf>
    <xf numFmtId="181" fontId="14" fillId="0" borderId="55" xfId="13" applyNumberFormat="1" applyFont="1" applyFill="1" applyBorder="1" applyAlignment="1">
      <alignment vertical="center"/>
    </xf>
    <xf numFmtId="0" fontId="14" fillId="0" borderId="7" xfId="13" applyFont="1" applyFill="1" applyBorder="1" applyAlignment="1">
      <alignment vertical="center"/>
    </xf>
    <xf numFmtId="0" fontId="14" fillId="0" borderId="0" xfId="13" applyFont="1" applyFill="1" applyBorder="1" applyAlignment="1">
      <alignment vertical="center"/>
    </xf>
    <xf numFmtId="0" fontId="14" fillId="0" borderId="56" xfId="13" applyFont="1" applyFill="1" applyBorder="1" applyAlignment="1">
      <alignment vertical="center"/>
    </xf>
    <xf numFmtId="49" fontId="14" fillId="0" borderId="7" xfId="13" applyNumberFormat="1" applyFont="1" applyFill="1" applyBorder="1" applyAlignment="1">
      <alignment vertical="center"/>
    </xf>
    <xf numFmtId="49" fontId="14" fillId="0" borderId="0" xfId="13" applyNumberFormat="1" applyFont="1" applyFill="1" applyBorder="1" applyAlignment="1">
      <alignment vertical="center"/>
    </xf>
    <xf numFmtId="0" fontId="14" fillId="0" borderId="0" xfId="13" applyFont="1" applyFill="1" applyBorder="1" applyAlignment="1">
      <alignment vertical="center"/>
    </xf>
    <xf numFmtId="0" fontId="14" fillId="0" borderId="0" xfId="13" applyFont="1" applyFill="1" applyBorder="1" applyAlignment="1">
      <alignment horizontal="center" vertical="center"/>
    </xf>
    <xf numFmtId="49" fontId="14" fillId="0" borderId="0" xfId="13" applyNumberFormat="1" applyFont="1" applyFill="1" applyBorder="1" applyAlignment="1">
      <alignment horizontal="center" vertical="center"/>
    </xf>
    <xf numFmtId="0" fontId="14" fillId="0" borderId="56" xfId="13" applyFont="1" applyFill="1" applyBorder="1" applyAlignment="1">
      <alignment horizontal="center" vertical="center"/>
    </xf>
    <xf numFmtId="0" fontId="14" fillId="0" borderId="53" xfId="13" applyFont="1" applyFill="1" applyBorder="1" applyAlignment="1">
      <alignment vertical="center"/>
    </xf>
    <xf numFmtId="0" fontId="14" fillId="0" borderId="54" xfId="13" applyFont="1" applyFill="1" applyBorder="1" applyAlignment="1">
      <alignment vertical="center"/>
    </xf>
    <xf numFmtId="0" fontId="14" fillId="0" borderId="55" xfId="13" applyFont="1" applyFill="1" applyBorder="1" applyAlignment="1">
      <alignment vertical="center"/>
    </xf>
    <xf numFmtId="0" fontId="14" fillId="0" borderId="0" xfId="15" applyFont="1" applyFill="1" applyAlignment="1">
      <alignment vertical="center"/>
    </xf>
    <xf numFmtId="49" fontId="21" fillId="0" borderId="0" xfId="16" applyNumberFormat="1" applyFont="1" applyAlignment="1">
      <alignment vertical="center"/>
    </xf>
    <xf numFmtId="49" fontId="14" fillId="0" borderId="0" xfId="16" applyNumberFormat="1" applyFont="1" applyAlignment="1">
      <alignment vertical="center"/>
    </xf>
    <xf numFmtId="49" fontId="14" fillId="0" borderId="0" xfId="16" applyNumberFormat="1" applyFont="1" applyFill="1" applyAlignment="1">
      <alignment vertical="center"/>
    </xf>
    <xf numFmtId="0" fontId="14" fillId="0" borderId="0" xfId="16" applyFont="1" applyAlignment="1">
      <alignment vertical="center"/>
    </xf>
    <xf numFmtId="0" fontId="22" fillId="0" borderId="0" xfId="16" applyFont="1" applyAlignment="1">
      <alignment vertical="center"/>
    </xf>
    <xf numFmtId="0" fontId="4" fillId="0" borderId="40" xfId="16" applyFont="1" applyBorder="1" applyAlignment="1">
      <alignment horizontal="center" vertical="center"/>
    </xf>
    <xf numFmtId="0" fontId="4" fillId="0" borderId="40" xfId="16" applyFont="1" applyBorder="1" applyAlignment="1">
      <alignment vertical="center"/>
    </xf>
    <xf numFmtId="0" fontId="14" fillId="0" borderId="0" xfId="16" applyFont="1" applyBorder="1" applyAlignment="1">
      <alignment vertical="center"/>
    </xf>
    <xf numFmtId="0" fontId="14" fillId="0" borderId="48" xfId="16" applyFont="1" applyBorder="1" applyAlignment="1">
      <alignment vertical="center"/>
    </xf>
    <xf numFmtId="0" fontId="14" fillId="0" borderId="40" xfId="16" applyFont="1" applyBorder="1" applyAlignment="1">
      <alignment vertical="center"/>
    </xf>
    <xf numFmtId="0" fontId="14" fillId="0" borderId="28" xfId="16" applyFont="1" applyBorder="1" applyAlignment="1">
      <alignment horizontal="center" vertical="center"/>
    </xf>
    <xf numFmtId="0" fontId="14" fillId="0" borderId="48" xfId="16" applyFont="1" applyBorder="1" applyAlignment="1">
      <alignment horizontal="center" vertical="center"/>
    </xf>
    <xf numFmtId="0" fontId="14" fillId="0" borderId="57" xfId="16" applyFont="1" applyBorder="1" applyAlignment="1">
      <alignment horizontal="center" vertical="center"/>
    </xf>
    <xf numFmtId="0" fontId="14" fillId="0" borderId="0" xfId="16" applyFont="1" applyFill="1" applyBorder="1" applyAlignment="1">
      <alignment horizontal="center" vertical="center" wrapText="1"/>
    </xf>
    <xf numFmtId="0" fontId="14" fillId="0" borderId="40" xfId="16" applyFont="1" applyFill="1" applyBorder="1" applyAlignment="1">
      <alignment horizontal="center" vertical="center" wrapText="1"/>
    </xf>
    <xf numFmtId="0" fontId="14" fillId="0" borderId="0" xfId="16" applyFont="1" applyBorder="1" applyAlignment="1">
      <alignment horizontal="center" vertical="center"/>
    </xf>
    <xf numFmtId="0" fontId="14" fillId="0" borderId="0" xfId="16" applyFont="1" applyFill="1" applyAlignment="1">
      <alignment vertical="center"/>
    </xf>
    <xf numFmtId="0" fontId="18" fillId="0" borderId="0" xfId="16" applyFont="1" applyBorder="1" applyAlignment="1">
      <alignment vertical="center"/>
    </xf>
    <xf numFmtId="0" fontId="18" fillId="0" borderId="0" xfId="16" applyFont="1" applyAlignment="1">
      <alignment vertical="center"/>
    </xf>
    <xf numFmtId="0" fontId="14" fillId="0" borderId="0" xfId="16" applyFont="1" applyAlignment="1">
      <alignment vertical="center" shrinkToFit="1"/>
    </xf>
    <xf numFmtId="49" fontId="14" fillId="3" borderId="0" xfId="17" applyNumberFormat="1" applyFont="1" applyFill="1" applyAlignment="1" applyProtection="1">
      <alignment vertical="center"/>
    </xf>
    <xf numFmtId="0" fontId="14" fillId="3" borderId="0" xfId="17" applyFont="1" applyFill="1" applyAlignment="1" applyProtection="1">
      <alignment vertical="center"/>
    </xf>
    <xf numFmtId="0" fontId="14" fillId="3" borderId="0" xfId="17" applyFont="1" applyFill="1" applyBorder="1" applyAlignment="1" applyProtection="1">
      <alignment vertical="center"/>
    </xf>
    <xf numFmtId="0" fontId="14" fillId="3" borderId="54" xfId="17" applyFont="1" applyFill="1" applyBorder="1" applyAlignment="1" applyProtection="1">
      <alignment vertical="center"/>
    </xf>
    <xf numFmtId="0" fontId="2" fillId="3" borderId="0" xfId="18" applyFill="1" applyAlignment="1" applyProtection="1">
      <alignment vertical="center"/>
    </xf>
    <xf numFmtId="0" fontId="2" fillId="0" borderId="0" xfId="18" applyAlignment="1" applyProtection="1">
      <alignment vertical="center"/>
    </xf>
    <xf numFmtId="0" fontId="23" fillId="3" borderId="0" xfId="17" applyFont="1" applyFill="1" applyAlignment="1" applyProtection="1">
      <alignment vertical="center"/>
    </xf>
    <xf numFmtId="0" fontId="14" fillId="3" borderId="0" xfId="17" applyFont="1" applyFill="1" applyAlignment="1" applyProtection="1">
      <alignment vertical="center"/>
    </xf>
    <xf numFmtId="0" fontId="2" fillId="3" borderId="0" xfId="18" applyFill="1" applyAlignment="1" applyProtection="1">
      <alignment vertical="center"/>
    </xf>
    <xf numFmtId="0" fontId="2" fillId="0" borderId="0" xfId="18" applyAlignment="1" applyProtection="1">
      <alignment vertical="center"/>
    </xf>
    <xf numFmtId="0" fontId="25" fillId="3" borderId="0" xfId="17" applyFont="1" applyFill="1" applyAlignment="1" applyProtection="1">
      <alignment vertical="center"/>
    </xf>
    <xf numFmtId="0" fontId="26" fillId="3" borderId="0" xfId="17" applyFont="1" applyFill="1" applyAlignment="1" applyProtection="1">
      <alignment vertical="center"/>
    </xf>
    <xf numFmtId="0" fontId="26" fillId="3" borderId="0" xfId="18" applyFont="1" applyFill="1" applyAlignment="1" applyProtection="1">
      <alignment vertical="center"/>
    </xf>
    <xf numFmtId="0" fontId="26" fillId="0" borderId="0" xfId="18" applyFont="1" applyAlignment="1" applyProtection="1">
      <alignment vertical="center"/>
    </xf>
    <xf numFmtId="0" fontId="25" fillId="3" borderId="0" xfId="17" applyFont="1" applyFill="1" applyBorder="1" applyAlignment="1" applyProtection="1">
      <alignment vertical="center"/>
    </xf>
    <xf numFmtId="0" fontId="26" fillId="3" borderId="0" xfId="17" applyFont="1" applyFill="1" applyBorder="1" applyAlignment="1" applyProtection="1">
      <alignment vertical="center"/>
    </xf>
    <xf numFmtId="0" fontId="25" fillId="0" borderId="58" xfId="17" applyFont="1" applyBorder="1" applyAlignment="1" applyProtection="1">
      <alignment horizontal="center" vertical="center" shrinkToFit="1"/>
      <protection locked="0"/>
    </xf>
    <xf numFmtId="0" fontId="25" fillId="0" borderId="58" xfId="17" applyFont="1" applyFill="1" applyBorder="1" applyAlignment="1" applyProtection="1">
      <alignment horizontal="center" vertical="center" shrinkToFit="1"/>
      <protection locked="0"/>
    </xf>
    <xf numFmtId="0" fontId="25" fillId="0" borderId="59" xfId="20" applyFont="1" applyBorder="1" applyAlignment="1" applyProtection="1">
      <alignment horizontal="center" vertical="center" shrinkToFit="1"/>
      <protection locked="0"/>
    </xf>
    <xf numFmtId="0" fontId="25" fillId="0" borderId="60" xfId="17" applyFont="1" applyBorder="1" applyAlignment="1" applyProtection="1">
      <alignment horizontal="center" vertical="center" shrinkToFit="1"/>
      <protection locked="0"/>
    </xf>
    <xf numFmtId="0" fontId="25" fillId="0" borderId="60" xfId="17" applyFont="1" applyFill="1" applyBorder="1" applyAlignment="1" applyProtection="1">
      <alignment horizontal="center" vertical="center" shrinkToFit="1"/>
      <protection locked="0"/>
    </xf>
    <xf numFmtId="0" fontId="25" fillId="0" borderId="61" xfId="20" applyFont="1" applyBorder="1" applyAlignment="1" applyProtection="1">
      <alignment horizontal="center" vertical="center" shrinkToFit="1"/>
      <protection locked="0"/>
    </xf>
    <xf numFmtId="0" fontId="25" fillId="4" borderId="14" xfId="17" applyFont="1" applyFill="1" applyBorder="1" applyAlignment="1" applyProtection="1">
      <alignment horizontal="center" vertical="center" shrinkToFit="1"/>
      <protection locked="0"/>
    </xf>
    <xf numFmtId="0" fontId="20" fillId="3" borderId="0" xfId="17" applyFont="1" applyFill="1" applyAlignment="1" applyProtection="1">
      <alignment vertical="center"/>
    </xf>
    <xf numFmtId="0" fontId="25" fillId="0" borderId="62" xfId="17" applyFont="1" applyBorder="1" applyAlignment="1" applyProtection="1">
      <alignment horizontal="center" vertical="center" shrinkToFit="1"/>
      <protection locked="0"/>
    </xf>
    <xf numFmtId="0" fontId="25" fillId="3" borderId="61" xfId="17" applyFont="1" applyFill="1" applyBorder="1" applyAlignment="1" applyProtection="1">
      <alignment horizontal="center" vertical="center" shrinkToFit="1"/>
      <protection locked="0"/>
    </xf>
    <xf numFmtId="0" fontId="2" fillId="3" borderId="0" xfId="18" applyFont="1" applyFill="1" applyAlignment="1" applyProtection="1">
      <alignment vertical="center"/>
    </xf>
    <xf numFmtId="0" fontId="25" fillId="0" borderId="63" xfId="17" applyFont="1" applyBorder="1" applyAlignment="1" applyProtection="1">
      <alignment horizontal="center" vertical="center" shrinkToFit="1"/>
      <protection locked="0"/>
    </xf>
    <xf numFmtId="0" fontId="25" fillId="3" borderId="0" xfId="17" applyFont="1" applyFill="1" applyBorder="1" applyAlignment="1" applyProtection="1">
      <alignment horizontal="center" vertical="center" shrinkToFit="1"/>
    </xf>
    <xf numFmtId="0" fontId="25" fillId="3" borderId="0" xfId="17" applyFont="1" applyFill="1" applyBorder="1" applyAlignment="1" applyProtection="1">
      <alignment horizontal="left" vertical="center" shrinkToFit="1"/>
    </xf>
    <xf numFmtId="177" fontId="25" fillId="3" borderId="0" xfId="17" applyNumberFormat="1" applyFont="1" applyFill="1" applyBorder="1" applyAlignment="1" applyProtection="1">
      <alignment horizontal="right" vertical="center" shrinkToFit="1"/>
    </xf>
    <xf numFmtId="177" fontId="25" fillId="3" borderId="0" xfId="17" applyNumberFormat="1" applyFont="1" applyFill="1" applyBorder="1" applyAlignment="1" applyProtection="1">
      <alignment horizontal="left" vertical="center" shrinkToFit="1"/>
    </xf>
    <xf numFmtId="0" fontId="20" fillId="3" borderId="0" xfId="17" applyFont="1" applyFill="1" applyBorder="1" applyAlignment="1" applyProtection="1">
      <alignment vertical="center"/>
    </xf>
    <xf numFmtId="0" fontId="25" fillId="3" borderId="54" xfId="17" applyFont="1" applyFill="1" applyBorder="1" applyAlignment="1" applyProtection="1">
      <alignment vertical="center"/>
    </xf>
    <xf numFmtId="0" fontId="25" fillId="3" borderId="54" xfId="17" applyFont="1" applyFill="1" applyBorder="1" applyAlignment="1" applyProtection="1">
      <alignment horizontal="center" vertical="center"/>
    </xf>
    <xf numFmtId="0" fontId="25" fillId="3" borderId="35" xfId="17" applyFont="1" applyFill="1" applyBorder="1" applyAlignment="1" applyProtection="1">
      <alignment vertical="center"/>
    </xf>
    <xf numFmtId="0" fontId="25" fillId="3" borderId="9" xfId="17" applyFont="1" applyFill="1" applyBorder="1" applyAlignment="1" applyProtection="1">
      <alignment vertical="center"/>
    </xf>
    <xf numFmtId="0" fontId="25" fillId="3" borderId="48" xfId="17" applyFont="1" applyFill="1" applyBorder="1" applyAlignment="1" applyProtection="1">
      <alignment vertical="center"/>
    </xf>
    <xf numFmtId="0" fontId="25" fillId="3" borderId="0" xfId="17" applyFont="1" applyFill="1" applyBorder="1" applyAlignment="1" applyProtection="1">
      <alignment vertical="center"/>
    </xf>
    <xf numFmtId="0" fontId="25" fillId="3" borderId="56" xfId="17" applyFont="1" applyFill="1" applyBorder="1" applyAlignment="1" applyProtection="1">
      <alignment vertical="center"/>
    </xf>
    <xf numFmtId="0" fontId="25" fillId="3" borderId="0" xfId="17" applyFont="1" applyFill="1" applyAlignment="1" applyProtection="1">
      <alignment vertical="center"/>
    </xf>
    <xf numFmtId="0" fontId="25" fillId="3" borderId="0" xfId="17" applyFont="1" applyFill="1" applyBorder="1" applyAlignment="1" applyProtection="1">
      <alignment horizontal="center" vertical="center"/>
    </xf>
    <xf numFmtId="0" fontId="26" fillId="3" borderId="0" xfId="17" applyFont="1" applyFill="1" applyAlignment="1" applyProtection="1">
      <alignment vertical="center"/>
    </xf>
    <xf numFmtId="0" fontId="26" fillId="3" borderId="0" xfId="17" applyFont="1" applyFill="1" applyBorder="1" applyAlignment="1" applyProtection="1">
      <alignment horizontal="center" vertical="center"/>
    </xf>
    <xf numFmtId="0" fontId="26" fillId="3" borderId="7" xfId="17" applyFont="1" applyFill="1" applyBorder="1" applyAlignment="1" applyProtection="1">
      <alignment vertical="center"/>
    </xf>
    <xf numFmtId="0" fontId="26" fillId="3" borderId="0" xfId="17" applyFont="1" applyFill="1" applyBorder="1" applyAlignment="1" applyProtection="1">
      <alignment vertical="center"/>
    </xf>
    <xf numFmtId="0" fontId="28" fillId="3" borderId="0" xfId="18" applyFont="1" applyFill="1" applyAlignment="1" applyProtection="1">
      <alignment vertical="center"/>
    </xf>
    <xf numFmtId="0" fontId="2" fillId="0" borderId="0" xfId="18" applyAlignment="1">
      <alignment vertical="center"/>
    </xf>
    <xf numFmtId="0" fontId="11" fillId="3" borderId="0" xfId="11" applyFill="1" applyProtection="1">
      <protection hidden="1"/>
    </xf>
    <xf numFmtId="0" fontId="11" fillId="3" borderId="0" xfId="11" applyFill="1"/>
    <xf numFmtId="0" fontId="2" fillId="0" borderId="0" xfId="21" applyFont="1" applyFill="1" applyAlignment="1">
      <alignment vertical="center"/>
    </xf>
    <xf numFmtId="0" fontId="2" fillId="0" borderId="0" xfId="21" applyFont="1" applyFill="1" applyBorder="1" applyAlignment="1">
      <alignment vertical="center"/>
    </xf>
    <xf numFmtId="0" fontId="25" fillId="0" borderId="28" xfId="21" applyFont="1" applyFill="1" applyBorder="1" applyAlignment="1">
      <alignment vertical="center"/>
    </xf>
    <xf numFmtId="0" fontId="2" fillId="0" borderId="48" xfId="21" applyFont="1" applyFill="1" applyBorder="1" applyAlignment="1">
      <alignment vertical="center"/>
    </xf>
    <xf numFmtId="0" fontId="2" fillId="0" borderId="34" xfId="21" applyFont="1" applyFill="1" applyBorder="1" applyAlignment="1">
      <alignment vertical="center"/>
    </xf>
    <xf numFmtId="0" fontId="2" fillId="0" borderId="57" xfId="21" applyFont="1" applyFill="1" applyBorder="1" applyAlignment="1">
      <alignment vertical="center"/>
    </xf>
    <xf numFmtId="178" fontId="4" fillId="0" borderId="0" xfId="21" applyNumberFormat="1" applyFont="1" applyFill="1" applyBorder="1" applyAlignment="1">
      <alignment vertical="center"/>
    </xf>
    <xf numFmtId="0" fontId="2" fillId="0" borderId="64" xfId="21" applyFont="1" applyFill="1" applyBorder="1" applyAlignment="1">
      <alignment vertical="center"/>
    </xf>
    <xf numFmtId="0" fontId="2" fillId="3" borderId="28" xfId="21" applyFont="1" applyFill="1" applyBorder="1" applyAlignment="1">
      <alignment vertical="center"/>
    </xf>
    <xf numFmtId="0" fontId="2" fillId="3" borderId="48" xfId="21" applyFont="1" applyFill="1" applyBorder="1" applyAlignment="1">
      <alignment vertical="center"/>
    </xf>
    <xf numFmtId="0" fontId="2" fillId="3" borderId="34" xfId="21" applyFont="1" applyFill="1" applyBorder="1" applyAlignment="1">
      <alignment vertical="center"/>
    </xf>
    <xf numFmtId="0" fontId="2" fillId="3" borderId="27" xfId="21" applyFont="1" applyFill="1" applyBorder="1" applyAlignment="1">
      <alignment vertical="center"/>
    </xf>
    <xf numFmtId="0" fontId="2" fillId="3" borderId="35" xfId="21" applyFont="1" applyFill="1" applyBorder="1" applyAlignment="1">
      <alignment vertical="center"/>
    </xf>
    <xf numFmtId="0" fontId="2" fillId="3" borderId="36" xfId="21" applyFont="1" applyFill="1" applyBorder="1" applyAlignment="1">
      <alignment vertical="center"/>
    </xf>
    <xf numFmtId="178" fontId="4" fillId="3" borderId="26" xfId="21" applyNumberFormat="1" applyFont="1" applyFill="1" applyBorder="1" applyAlignment="1">
      <alignment vertical="center"/>
    </xf>
    <xf numFmtId="178" fontId="4" fillId="3" borderId="40" xfId="21" applyNumberFormat="1" applyFont="1" applyFill="1" applyBorder="1" applyAlignment="1">
      <alignment vertical="center"/>
    </xf>
    <xf numFmtId="178" fontId="4" fillId="3" borderId="37" xfId="21" applyNumberFormat="1" applyFont="1" applyFill="1" applyBorder="1" applyAlignment="1">
      <alignment vertical="center"/>
    </xf>
    <xf numFmtId="178" fontId="4" fillId="3" borderId="24" xfId="21" applyNumberFormat="1" applyFont="1" applyFill="1" applyBorder="1" applyAlignment="1">
      <alignment horizontal="center" vertical="center"/>
    </xf>
    <xf numFmtId="178" fontId="14" fillId="3" borderId="65" xfId="21" applyNumberFormat="1" applyFont="1" applyFill="1" applyBorder="1" applyAlignment="1">
      <alignment horizontal="center" vertical="center"/>
    </xf>
    <xf numFmtId="178" fontId="4" fillId="3" borderId="38" xfId="21" applyNumberFormat="1" applyFont="1" applyFill="1" applyBorder="1" applyAlignment="1">
      <alignment horizontal="center" vertical="center"/>
    </xf>
    <xf numFmtId="177" fontId="4" fillId="3" borderId="30" xfId="22" applyNumberFormat="1" applyFont="1" applyFill="1" applyBorder="1" applyAlignment="1">
      <alignment horizontal="right" vertical="center" shrinkToFit="1"/>
    </xf>
    <xf numFmtId="177" fontId="4" fillId="3" borderId="26" xfId="22" applyNumberFormat="1" applyFont="1" applyFill="1" applyBorder="1" applyAlignment="1">
      <alignment horizontal="right" vertical="center" shrinkToFit="1"/>
    </xf>
    <xf numFmtId="187" fontId="4" fillId="3" borderId="66" xfId="22" applyNumberFormat="1" applyFont="1" applyFill="1" applyBorder="1" applyAlignment="1">
      <alignment horizontal="right" vertical="center" shrinkToFit="1"/>
    </xf>
    <xf numFmtId="177" fontId="4" fillId="3" borderId="24" xfId="22" applyNumberFormat="1" applyFont="1" applyFill="1" applyBorder="1" applyAlignment="1">
      <alignment horizontal="right" vertical="center" shrinkToFit="1"/>
    </xf>
    <xf numFmtId="177" fontId="4" fillId="3" borderId="27" xfId="22" applyNumberFormat="1" applyFont="1" applyFill="1" applyBorder="1" applyAlignment="1">
      <alignment horizontal="right" vertical="center" shrinkToFit="1"/>
    </xf>
    <xf numFmtId="187" fontId="4" fillId="3" borderId="38" xfId="22" applyNumberFormat="1" applyFont="1" applyFill="1" applyBorder="1" applyAlignment="1">
      <alignment horizontal="right" vertical="center" shrinkToFit="1"/>
    </xf>
    <xf numFmtId="189" fontId="4" fillId="0" borderId="0" xfId="21" applyNumberFormat="1" applyFont="1" applyFill="1" applyBorder="1" applyAlignment="1">
      <alignment vertical="center"/>
    </xf>
    <xf numFmtId="178" fontId="4" fillId="0" borderId="27" xfId="21" applyNumberFormat="1" applyFont="1" applyFill="1" applyBorder="1" applyAlignment="1">
      <alignment vertical="center"/>
    </xf>
    <xf numFmtId="178" fontId="4" fillId="0" borderId="35" xfId="21" applyNumberFormat="1" applyFont="1" applyFill="1" applyBorder="1" applyAlignment="1">
      <alignment vertical="center"/>
    </xf>
    <xf numFmtId="178" fontId="4" fillId="0" borderId="36" xfId="21" applyNumberFormat="1" applyFont="1" applyFill="1" applyBorder="1" applyAlignment="1">
      <alignment vertical="center"/>
    </xf>
    <xf numFmtId="178" fontId="4" fillId="0" borderId="24" xfId="21" applyNumberFormat="1" applyFont="1" applyFill="1" applyBorder="1" applyAlignment="1">
      <alignment horizontal="center" vertical="center"/>
    </xf>
    <xf numFmtId="178" fontId="4" fillId="0" borderId="65" xfId="21" applyNumberFormat="1" applyFont="1" applyFill="1" applyBorder="1" applyAlignment="1">
      <alignment horizontal="center" vertical="center"/>
    </xf>
    <xf numFmtId="178" fontId="4" fillId="0" borderId="38" xfId="21" applyNumberFormat="1" applyFont="1" applyFill="1" applyBorder="1" applyAlignment="1">
      <alignment horizontal="center" vertical="center"/>
    </xf>
    <xf numFmtId="178" fontId="4" fillId="0" borderId="0" xfId="21" applyNumberFormat="1" applyFont="1" applyFill="1" applyBorder="1" applyAlignment="1">
      <alignment horizontal="center" vertical="center"/>
    </xf>
    <xf numFmtId="178" fontId="4" fillId="0" borderId="57" xfId="21" applyNumberFormat="1" applyFont="1" applyFill="1" applyBorder="1" applyAlignment="1">
      <alignment vertical="center"/>
    </xf>
    <xf numFmtId="190" fontId="12" fillId="0" borderId="24" xfId="21" applyNumberFormat="1" applyFont="1" applyFill="1" applyBorder="1" applyAlignment="1">
      <alignment horizontal="right" vertical="center" shrinkToFit="1"/>
    </xf>
    <xf numFmtId="190" fontId="12" fillId="0" borderId="65" xfId="21" applyNumberFormat="1" applyFont="1" applyFill="1" applyBorder="1" applyAlignment="1">
      <alignment horizontal="right" vertical="center" shrinkToFit="1"/>
    </xf>
    <xf numFmtId="190" fontId="4" fillId="0" borderId="38" xfId="21" applyNumberFormat="1" applyFont="1" applyFill="1" applyBorder="1" applyAlignment="1">
      <alignment horizontal="right" vertical="center" shrinkToFit="1"/>
    </xf>
    <xf numFmtId="178" fontId="4" fillId="0" borderId="64" xfId="21" applyNumberFormat="1" applyFont="1" applyFill="1" applyBorder="1" applyAlignment="1">
      <alignment vertical="center"/>
    </xf>
    <xf numFmtId="178" fontId="4" fillId="0" borderId="0" xfId="21" applyNumberFormat="1" applyFont="1" applyFill="1" applyAlignment="1">
      <alignment vertical="center"/>
    </xf>
    <xf numFmtId="187" fontId="12" fillId="0" borderId="24" xfId="21" applyNumberFormat="1" applyFont="1" applyFill="1" applyBorder="1" applyAlignment="1">
      <alignment horizontal="right" vertical="center" shrinkToFit="1"/>
    </xf>
    <xf numFmtId="187" fontId="12" fillId="0" borderId="65" xfId="21" applyNumberFormat="1" applyFont="1" applyFill="1" applyBorder="1" applyAlignment="1">
      <alignment horizontal="right" vertical="center" shrinkToFit="1"/>
    </xf>
    <xf numFmtId="187" fontId="4" fillId="0" borderId="38" xfId="21" applyNumberFormat="1" applyFont="1" applyFill="1" applyBorder="1" applyAlignment="1">
      <alignment horizontal="right" vertical="center" shrinkToFit="1"/>
    </xf>
    <xf numFmtId="178" fontId="4" fillId="0" borderId="26" xfId="21" applyNumberFormat="1" applyFont="1" applyFill="1" applyBorder="1" applyAlignment="1">
      <alignment vertical="center"/>
    </xf>
    <xf numFmtId="178" fontId="4" fillId="0" borderId="40" xfId="21" applyNumberFormat="1" applyFont="1" applyFill="1" applyBorder="1" applyAlignment="1">
      <alignment vertical="center"/>
    </xf>
    <xf numFmtId="189" fontId="4" fillId="0" borderId="40" xfId="21" applyNumberFormat="1" applyFont="1" applyFill="1" applyBorder="1" applyAlignment="1">
      <alignment vertical="center"/>
    </xf>
    <xf numFmtId="178" fontId="4" fillId="0" borderId="37" xfId="21" applyNumberFormat="1" applyFont="1" applyFill="1" applyBorder="1" applyAlignment="1">
      <alignment vertical="center"/>
    </xf>
    <xf numFmtId="0" fontId="4" fillId="0" borderId="0" xfId="21" applyFont="1" applyFill="1" applyAlignment="1">
      <alignment vertical="center"/>
    </xf>
    <xf numFmtId="0" fontId="2" fillId="0" borderId="34" xfId="21" applyFont="1" applyFill="1" applyBorder="1" applyAlignment="1"/>
    <xf numFmtId="0" fontId="2" fillId="0" borderId="64" xfId="21" applyFont="1" applyFill="1" applyBorder="1" applyAlignment="1"/>
    <xf numFmtId="177" fontId="4" fillId="3" borderId="24" xfId="21" applyNumberFormat="1" applyFont="1" applyFill="1" applyBorder="1" applyAlignment="1">
      <alignment horizontal="right" vertical="center" shrinkToFit="1"/>
    </xf>
    <xf numFmtId="177" fontId="4" fillId="3" borderId="65" xfId="21" applyNumberFormat="1" applyFont="1" applyFill="1" applyBorder="1" applyAlignment="1">
      <alignment horizontal="right" vertical="center" shrinkToFit="1"/>
    </xf>
    <xf numFmtId="187" fontId="4" fillId="3" borderId="38" xfId="21" applyNumberFormat="1" applyFont="1" applyFill="1" applyBorder="1" applyAlignment="1">
      <alignment horizontal="right" vertical="center" shrinkToFit="1"/>
    </xf>
    <xf numFmtId="177" fontId="4" fillId="0" borderId="24" xfId="21" applyNumberFormat="1" applyFont="1" applyFill="1" applyBorder="1" applyAlignment="1">
      <alignment horizontal="right" vertical="center" shrinkToFit="1"/>
    </xf>
    <xf numFmtId="177" fontId="4" fillId="0" borderId="65" xfId="21" applyNumberFormat="1" applyFont="1" applyFill="1" applyBorder="1" applyAlignment="1">
      <alignment horizontal="right" vertical="center" shrinkToFit="1"/>
    </xf>
    <xf numFmtId="0" fontId="4" fillId="0" borderId="0" xfId="21" applyFont="1" applyFill="1" applyBorder="1" applyAlignment="1"/>
    <xf numFmtId="0" fontId="2" fillId="0" borderId="0" xfId="21" applyFont="1" applyFill="1" applyBorder="1" applyAlignment="1"/>
    <xf numFmtId="189" fontId="4" fillId="0" borderId="48" xfId="21" applyNumberFormat="1" applyFont="1" applyFill="1" applyBorder="1" applyAlignment="1">
      <alignment vertical="center"/>
    </xf>
    <xf numFmtId="0" fontId="2" fillId="0" borderId="40" xfId="21" applyFont="1" applyFill="1" applyBorder="1" applyAlignment="1">
      <alignment vertical="center"/>
    </xf>
    <xf numFmtId="0" fontId="25" fillId="0" borderId="57" xfId="21" applyFont="1" applyFill="1" applyBorder="1" applyAlignment="1">
      <alignment vertical="center"/>
    </xf>
    <xf numFmtId="0" fontId="2" fillId="0" borderId="40" xfId="22" applyFont="1" applyFill="1" applyBorder="1" applyAlignment="1">
      <alignment vertical="center"/>
    </xf>
    <xf numFmtId="189" fontId="4" fillId="0" borderId="40" xfId="22" applyNumberFormat="1" applyFont="1" applyFill="1" applyBorder="1" applyAlignment="1">
      <alignment vertical="center"/>
    </xf>
    <xf numFmtId="178" fontId="12" fillId="0" borderId="28" xfId="23" applyNumberFormat="1" applyFont="1" applyBorder="1" applyAlignment="1">
      <alignment vertical="center"/>
    </xf>
    <xf numFmtId="178" fontId="12" fillId="0" borderId="34" xfId="23" applyNumberFormat="1" applyFont="1" applyBorder="1" applyAlignment="1">
      <alignment vertical="center"/>
    </xf>
    <xf numFmtId="178" fontId="12" fillId="0" borderId="26" xfId="23" applyNumberFormat="1" applyFont="1" applyBorder="1" applyAlignment="1">
      <alignment vertical="center"/>
    </xf>
    <xf numFmtId="178" fontId="12" fillId="0" borderId="37" xfId="23" applyNumberFormat="1" applyFont="1" applyBorder="1" applyAlignment="1">
      <alignment vertical="center"/>
    </xf>
    <xf numFmtId="178" fontId="12" fillId="0" borderId="28" xfId="23" applyNumberFormat="1" applyFont="1" applyBorder="1" applyAlignment="1">
      <alignment horizontal="center" vertical="center"/>
    </xf>
    <xf numFmtId="178" fontId="12" fillId="0" borderId="38" xfId="23" applyNumberFormat="1" applyFont="1" applyBorder="1" applyAlignment="1">
      <alignment horizontal="center" vertical="center" wrapText="1"/>
    </xf>
    <xf numFmtId="178" fontId="18" fillId="0" borderId="39" xfId="23" applyNumberFormat="1" applyFont="1" applyBorder="1" applyAlignment="1">
      <alignment horizontal="center" vertical="center"/>
    </xf>
    <xf numFmtId="178" fontId="12" fillId="0" borderId="40" xfId="23" applyNumberFormat="1" applyFont="1" applyBorder="1" applyAlignment="1">
      <alignment horizontal="center" vertical="center" wrapText="1"/>
    </xf>
    <xf numFmtId="178" fontId="12" fillId="0" borderId="24" xfId="23" applyNumberFormat="1" applyFont="1" applyBorder="1" applyAlignment="1">
      <alignment horizontal="center" vertical="center"/>
    </xf>
    <xf numFmtId="177" fontId="12" fillId="0" borderId="11" xfId="24" applyNumberFormat="1" applyFont="1" applyFill="1" applyBorder="1" applyAlignment="1">
      <alignment horizontal="right" vertical="center" shrinkToFit="1"/>
    </xf>
    <xf numFmtId="177" fontId="12" fillId="0" borderId="28" xfId="24" applyNumberFormat="1" applyFont="1" applyFill="1" applyBorder="1" applyAlignment="1">
      <alignment horizontal="right" vertical="center" shrinkToFit="1"/>
    </xf>
    <xf numFmtId="187" fontId="12" fillId="0" borderId="41" xfId="24" applyNumberFormat="1" applyFont="1" applyFill="1" applyBorder="1" applyAlignment="1">
      <alignment horizontal="right" vertical="center" shrinkToFit="1"/>
    </xf>
    <xf numFmtId="177" fontId="12" fillId="0" borderId="39" xfId="24" applyNumberFormat="1" applyFont="1" applyFill="1" applyBorder="1" applyAlignment="1">
      <alignment horizontal="right" vertical="center" shrinkToFit="1"/>
    </xf>
    <xf numFmtId="187" fontId="12" fillId="0" borderId="42" xfId="24" applyNumberFormat="1" applyFont="1" applyFill="1" applyBorder="1" applyAlignment="1">
      <alignment horizontal="right" vertical="center" shrinkToFit="1"/>
    </xf>
    <xf numFmtId="187" fontId="12" fillId="0" borderId="11" xfId="24" applyNumberFormat="1" applyFont="1" applyBorder="1" applyAlignment="1">
      <alignment horizontal="right" vertical="center" shrinkToFit="1"/>
    </xf>
    <xf numFmtId="178" fontId="12" fillId="0" borderId="26" xfId="23" applyNumberFormat="1" applyFont="1" applyBorder="1" applyAlignment="1">
      <alignment horizontal="center" vertical="center"/>
    </xf>
    <xf numFmtId="178" fontId="12" fillId="0" borderId="43" xfId="23" applyNumberFormat="1" applyFont="1" applyBorder="1" applyAlignment="1">
      <alignment horizontal="center" vertical="center"/>
    </xf>
    <xf numFmtId="177" fontId="12" fillId="0" borderId="44" xfId="24" applyNumberFormat="1" applyFont="1" applyFill="1" applyBorder="1" applyAlignment="1">
      <alignment horizontal="right" vertical="center" shrinkToFit="1"/>
    </xf>
    <xf numFmtId="177" fontId="12" fillId="0" borderId="45" xfId="24" applyNumberFormat="1" applyFont="1" applyFill="1" applyBorder="1" applyAlignment="1">
      <alignment horizontal="right" vertical="center" shrinkToFit="1"/>
    </xf>
    <xf numFmtId="187" fontId="12" fillId="0" borderId="43" xfId="24" applyNumberFormat="1" applyFont="1" applyFill="1" applyBorder="1" applyAlignment="1">
      <alignment horizontal="right" vertical="center" shrinkToFit="1"/>
    </xf>
    <xf numFmtId="177" fontId="12" fillId="0" borderId="46" xfId="24" applyNumberFormat="1" applyFont="1" applyFill="1" applyBorder="1" applyAlignment="1">
      <alignment horizontal="right" vertical="center" shrinkToFit="1"/>
    </xf>
    <xf numFmtId="187" fontId="12" fillId="0" borderId="47" xfId="24" applyNumberFormat="1" applyFont="1" applyFill="1" applyBorder="1" applyAlignment="1">
      <alignment horizontal="right" vertical="center" shrinkToFit="1"/>
    </xf>
    <xf numFmtId="187" fontId="12" fillId="0" borderId="44" xfId="24" applyNumberFormat="1" applyFont="1" applyBorder="1" applyAlignment="1">
      <alignment horizontal="right" vertical="center" shrinkToFit="1"/>
    </xf>
    <xf numFmtId="178" fontId="12" fillId="0" borderId="34" xfId="23" applyNumberFormat="1" applyFont="1" applyBorder="1" applyAlignment="1">
      <alignment horizontal="center" vertical="center"/>
    </xf>
    <xf numFmtId="177" fontId="12" fillId="0" borderId="11" xfId="24" applyNumberFormat="1" applyFont="1" applyBorder="1" applyAlignment="1">
      <alignment horizontal="right" vertical="center" shrinkToFit="1"/>
    </xf>
    <xf numFmtId="177" fontId="12" fillId="0" borderId="28" xfId="24" applyNumberFormat="1" applyFont="1" applyBorder="1" applyAlignment="1">
      <alignment horizontal="right" vertical="center" shrinkToFit="1"/>
    </xf>
    <xf numFmtId="187" fontId="12" fillId="0" borderId="41" xfId="24" applyNumberFormat="1" applyFont="1" applyBorder="1" applyAlignment="1">
      <alignment horizontal="right" vertical="center" shrinkToFit="1"/>
    </xf>
    <xf numFmtId="177" fontId="12" fillId="0" borderId="39" xfId="24" applyNumberFormat="1" applyFont="1" applyBorder="1" applyAlignment="1">
      <alignment horizontal="right" vertical="center" shrinkToFit="1"/>
    </xf>
    <xf numFmtId="187" fontId="12" fillId="0" borderId="48" xfId="24" applyNumberFormat="1" applyFont="1" applyBorder="1" applyAlignment="1">
      <alignment horizontal="right" vertical="center" shrinkToFit="1"/>
    </xf>
    <xf numFmtId="0" fontId="2" fillId="0" borderId="26" xfId="21" applyFont="1" applyFill="1" applyBorder="1" applyAlignment="1">
      <alignment vertical="center"/>
    </xf>
    <xf numFmtId="0" fontId="2" fillId="0" borderId="37" xfId="21" applyFont="1" applyFill="1" applyBorder="1" applyAlignment="1">
      <alignment vertical="center"/>
    </xf>
    <xf numFmtId="181" fontId="14" fillId="0" borderId="51" xfId="13" applyNumberFormat="1" applyFont="1" applyFill="1" applyBorder="1" applyAlignment="1">
      <alignment horizontal="right" vertical="center" shrinkToFit="1"/>
    </xf>
    <xf numFmtId="49" fontId="15" fillId="0" borderId="0" xfId="13" applyNumberFormat="1" applyFont="1" applyFill="1" applyAlignment="1">
      <alignment horizontal="center" vertical="center"/>
    </xf>
    <xf numFmtId="0" fontId="14" fillId="0" borderId="4" xfId="13" applyFont="1" applyFill="1" applyBorder="1" applyAlignment="1">
      <alignment horizontal="center" vertical="center"/>
    </xf>
    <xf numFmtId="0" fontId="14" fillId="0" borderId="17" xfId="13" applyFont="1" applyFill="1" applyBorder="1" applyAlignment="1">
      <alignment horizontal="center" vertical="center"/>
    </xf>
    <xf numFmtId="0" fontId="14" fillId="0" borderId="5" xfId="13" applyFont="1" applyFill="1" applyBorder="1" applyAlignment="1">
      <alignment horizontal="center" vertical="center"/>
    </xf>
    <xf numFmtId="0" fontId="14" fillId="0" borderId="31" xfId="13" applyFont="1" applyFill="1" applyBorder="1" applyAlignment="1">
      <alignment horizontal="center" vertical="center"/>
    </xf>
    <xf numFmtId="0" fontId="14" fillId="0" borderId="64" xfId="13" applyFont="1" applyFill="1" applyBorder="1" applyAlignment="1">
      <alignment horizontal="center" vertical="center"/>
    </xf>
    <xf numFmtId="0" fontId="14" fillId="0" borderId="85" xfId="13" applyFont="1" applyFill="1" applyBorder="1" applyAlignment="1">
      <alignment horizontal="center" vertical="center"/>
    </xf>
    <xf numFmtId="0" fontId="14" fillId="0" borderId="88" xfId="13" applyFont="1" applyFill="1" applyBorder="1" applyAlignment="1">
      <alignment horizontal="center" vertical="center"/>
    </xf>
    <xf numFmtId="0" fontId="14" fillId="0" borderId="37" xfId="13" applyFont="1" applyFill="1" applyBorder="1" applyAlignment="1">
      <alignment horizontal="center" vertical="center"/>
    </xf>
    <xf numFmtId="0" fontId="14" fillId="0" borderId="30" xfId="13" applyFont="1" applyFill="1" applyBorder="1" applyAlignment="1">
      <alignment horizontal="center" vertical="center"/>
    </xf>
    <xf numFmtId="0" fontId="14" fillId="0" borderId="82" xfId="13" applyFont="1" applyFill="1" applyBorder="1" applyAlignment="1">
      <alignment horizontal="center" vertical="center"/>
    </xf>
    <xf numFmtId="0" fontId="14" fillId="0" borderId="8" xfId="13" applyFont="1" applyFill="1" applyBorder="1" applyAlignment="1">
      <alignment horizontal="center" vertical="center"/>
    </xf>
    <xf numFmtId="0" fontId="14" fillId="0" borderId="57" xfId="13" applyFont="1" applyFill="1" applyBorder="1" applyAlignment="1">
      <alignment horizontal="center" vertical="center"/>
    </xf>
    <xf numFmtId="0" fontId="14" fillId="0" borderId="86" xfId="13" applyFont="1" applyFill="1" applyBorder="1" applyAlignment="1">
      <alignment horizontal="center" vertical="center"/>
    </xf>
    <xf numFmtId="0" fontId="14" fillId="0" borderId="26" xfId="13" applyFont="1" applyFill="1" applyBorder="1" applyAlignment="1">
      <alignment horizontal="center" vertical="center"/>
    </xf>
    <xf numFmtId="0" fontId="14" fillId="0" borderId="89" xfId="13" applyFont="1" applyFill="1" applyBorder="1" applyAlignment="1">
      <alignment horizontal="center" vertical="center"/>
    </xf>
    <xf numFmtId="0" fontId="14" fillId="0" borderId="7" xfId="13" applyFont="1" applyFill="1" applyBorder="1" applyAlignment="1">
      <alignment horizontal="center" vertical="center"/>
    </xf>
    <xf numFmtId="0" fontId="14" fillId="0" borderId="0" xfId="13" applyFont="1" applyFill="1" applyBorder="1" applyAlignment="1">
      <alignment horizontal="center" vertical="center"/>
    </xf>
    <xf numFmtId="0" fontId="14" fillId="0" borderId="18" xfId="13" applyFont="1" applyFill="1" applyBorder="1" applyAlignment="1">
      <alignment horizontal="center" vertical="center"/>
    </xf>
    <xf numFmtId="0" fontId="14" fillId="0" borderId="40" xfId="13" applyFont="1" applyFill="1" applyBorder="1" applyAlignment="1">
      <alignment horizontal="center" vertical="center"/>
    </xf>
    <xf numFmtId="0" fontId="14" fillId="0" borderId="56" xfId="13" applyFont="1" applyFill="1" applyBorder="1" applyAlignment="1">
      <alignment horizontal="center" vertical="center"/>
    </xf>
    <xf numFmtId="0" fontId="14" fillId="0" borderId="71" xfId="13" applyFont="1" applyFill="1" applyBorder="1" applyAlignment="1">
      <alignment horizontal="center" vertical="center"/>
    </xf>
    <xf numFmtId="0" fontId="14" fillId="0" borderId="1" xfId="13" applyFont="1" applyFill="1" applyBorder="1" applyAlignment="1">
      <alignment horizontal="center" vertical="center"/>
    </xf>
    <xf numFmtId="0" fontId="14" fillId="0" borderId="2" xfId="13" applyFont="1" applyFill="1" applyBorder="1" applyAlignment="1">
      <alignment horizontal="center" vertical="center"/>
    </xf>
    <xf numFmtId="0" fontId="14" fillId="0" borderId="3" xfId="13" applyFont="1" applyFill="1" applyBorder="1" applyAlignment="1">
      <alignment horizontal="center" vertical="center"/>
    </xf>
    <xf numFmtId="181" fontId="14" fillId="0" borderId="7" xfId="13" applyNumberFormat="1" applyFont="1" applyFill="1" applyBorder="1" applyAlignment="1">
      <alignment horizontal="right" vertical="center" shrinkToFit="1"/>
    </xf>
    <xf numFmtId="181" fontId="14" fillId="0" borderId="0" xfId="13" applyNumberFormat="1" applyFont="1" applyFill="1" applyBorder="1" applyAlignment="1">
      <alignment horizontal="right" vertical="center" shrinkToFit="1"/>
    </xf>
    <xf numFmtId="181" fontId="14" fillId="0" borderId="56" xfId="13" applyNumberFormat="1" applyFont="1" applyFill="1" applyBorder="1" applyAlignment="1">
      <alignment horizontal="right" vertical="center" shrinkToFit="1"/>
    </xf>
    <xf numFmtId="178" fontId="14" fillId="0" borderId="7" xfId="13" applyNumberFormat="1" applyFont="1" applyFill="1" applyBorder="1" applyAlignment="1">
      <alignment horizontal="right" vertical="center" shrinkToFit="1"/>
    </xf>
    <xf numFmtId="178" fontId="14" fillId="0" borderId="0" xfId="13" applyNumberFormat="1" applyFont="1" applyFill="1" applyBorder="1" applyAlignment="1">
      <alignment horizontal="right" vertical="center" shrinkToFit="1"/>
    </xf>
    <xf numFmtId="178" fontId="14" fillId="0" borderId="56" xfId="13" applyNumberFormat="1" applyFont="1" applyFill="1" applyBorder="1" applyAlignment="1">
      <alignment horizontal="right" vertical="center" shrinkToFit="1"/>
    </xf>
    <xf numFmtId="0" fontId="14" fillId="0" borderId="7" xfId="13" applyFont="1" applyFill="1" applyBorder="1" applyAlignment="1">
      <alignment horizontal="left" vertical="center"/>
    </xf>
    <xf numFmtId="0" fontId="14" fillId="0" borderId="0" xfId="13" applyFont="1" applyFill="1" applyBorder="1" applyAlignment="1">
      <alignment horizontal="left" vertical="center"/>
    </xf>
    <xf numFmtId="0" fontId="14" fillId="0" borderId="56" xfId="13" applyFont="1" applyFill="1" applyBorder="1" applyAlignment="1">
      <alignment horizontal="left" vertical="center"/>
    </xf>
    <xf numFmtId="0" fontId="14" fillId="0" borderId="10" xfId="13" applyFont="1" applyFill="1" applyBorder="1" applyAlignment="1">
      <alignment horizontal="center" vertical="center"/>
    </xf>
    <xf numFmtId="0" fontId="14" fillId="0" borderId="34" xfId="13" applyFont="1" applyFill="1" applyBorder="1" applyAlignment="1">
      <alignment horizontal="center" vertical="center"/>
    </xf>
    <xf numFmtId="0" fontId="14" fillId="0" borderId="11" xfId="13" applyFont="1" applyFill="1" applyBorder="1" applyAlignment="1">
      <alignment horizontal="center" vertical="center"/>
    </xf>
    <xf numFmtId="0" fontId="14" fillId="0" borderId="32" xfId="13" applyFont="1" applyFill="1" applyBorder="1" applyAlignment="1">
      <alignment horizontal="center" vertical="center"/>
    </xf>
    <xf numFmtId="0" fontId="14" fillId="0" borderId="72" xfId="13" applyFont="1" applyFill="1" applyBorder="1" applyAlignment="1">
      <alignment horizontal="center" vertical="center"/>
    </xf>
    <xf numFmtId="0" fontId="14" fillId="0" borderId="52" xfId="13" applyFont="1" applyFill="1" applyBorder="1" applyAlignment="1">
      <alignment horizontal="center" vertical="center"/>
    </xf>
    <xf numFmtId="0" fontId="14" fillId="0" borderId="28" xfId="13" applyFont="1" applyFill="1" applyBorder="1" applyAlignment="1">
      <alignment horizontal="center" vertical="center"/>
    </xf>
    <xf numFmtId="0" fontId="14" fillId="0" borderId="12" xfId="13" applyFont="1" applyFill="1" applyBorder="1" applyAlignment="1">
      <alignment horizontal="center" vertical="center"/>
    </xf>
    <xf numFmtId="0" fontId="14" fillId="0" borderId="74" xfId="13" applyFont="1" applyFill="1" applyBorder="1" applyAlignment="1">
      <alignment horizontal="center" vertical="center"/>
    </xf>
    <xf numFmtId="0" fontId="14" fillId="0" borderId="87" xfId="13" applyFont="1" applyFill="1" applyBorder="1" applyAlignment="1">
      <alignment horizontal="center" vertical="center"/>
    </xf>
    <xf numFmtId="0" fontId="14" fillId="0" borderId="9" xfId="13" applyFont="1" applyFill="1" applyBorder="1" applyAlignment="1">
      <alignment horizontal="center" vertical="center"/>
    </xf>
    <xf numFmtId="0" fontId="14" fillId="0" borderId="48" xfId="13" applyFont="1" applyFill="1" applyBorder="1" applyAlignment="1">
      <alignment horizontal="center" vertical="center"/>
    </xf>
    <xf numFmtId="0" fontId="14" fillId="0" borderId="53" xfId="13" applyFont="1" applyFill="1" applyBorder="1" applyAlignment="1">
      <alignment horizontal="center" vertical="center"/>
    </xf>
    <xf numFmtId="0" fontId="14" fillId="0" borderId="54" xfId="13" applyFont="1" applyFill="1" applyBorder="1" applyAlignment="1">
      <alignment horizontal="center" vertical="center"/>
    </xf>
    <xf numFmtId="49" fontId="14" fillId="0" borderId="28" xfId="13" applyNumberFormat="1" applyFont="1" applyFill="1" applyBorder="1" applyAlignment="1">
      <alignment horizontal="center" vertical="center"/>
    </xf>
    <xf numFmtId="49" fontId="14" fillId="0" borderId="48" xfId="13" applyNumberFormat="1" applyFont="1" applyFill="1" applyBorder="1" applyAlignment="1">
      <alignment horizontal="center" vertical="center"/>
    </xf>
    <xf numFmtId="49" fontId="14" fillId="0" borderId="70" xfId="13" applyNumberFormat="1" applyFont="1" applyFill="1" applyBorder="1" applyAlignment="1">
      <alignment horizontal="center" vertical="center"/>
    </xf>
    <xf numFmtId="49" fontId="14" fillId="0" borderId="57" xfId="13" applyNumberFormat="1" applyFont="1" applyFill="1" applyBorder="1" applyAlignment="1">
      <alignment horizontal="center" vertical="center"/>
    </xf>
    <xf numFmtId="49" fontId="14" fillId="0" borderId="0" xfId="13" applyNumberFormat="1" applyFont="1" applyFill="1" applyBorder="1" applyAlignment="1">
      <alignment horizontal="center" vertical="center"/>
    </xf>
    <xf numFmtId="49" fontId="14" fillId="0" borderId="56" xfId="13" applyNumberFormat="1" applyFont="1" applyFill="1" applyBorder="1" applyAlignment="1">
      <alignment horizontal="center" vertical="center"/>
    </xf>
    <xf numFmtId="49" fontId="14" fillId="0" borderId="74" xfId="13" applyNumberFormat="1" applyFont="1" applyFill="1" applyBorder="1" applyAlignment="1">
      <alignment horizontal="center" vertical="center"/>
    </xf>
    <xf numFmtId="49" fontId="14" fillId="0" borderId="54" xfId="13" applyNumberFormat="1" applyFont="1" applyFill="1" applyBorder="1" applyAlignment="1">
      <alignment horizontal="center" vertical="center"/>
    </xf>
    <xf numFmtId="49" fontId="14" fillId="0" borderId="55" xfId="13" applyNumberFormat="1" applyFont="1" applyFill="1" applyBorder="1" applyAlignment="1">
      <alignment horizontal="center" vertical="center"/>
    </xf>
    <xf numFmtId="0" fontId="14" fillId="0" borderId="22" xfId="13" applyFont="1" applyFill="1" applyBorder="1" applyAlignment="1">
      <alignment vertical="center"/>
    </xf>
    <xf numFmtId="0" fontId="14" fillId="0" borderId="35" xfId="13" applyFont="1" applyFill="1" applyBorder="1" applyAlignment="1">
      <alignment vertical="center"/>
    </xf>
    <xf numFmtId="0" fontId="14" fillId="0" borderId="36" xfId="13" applyFont="1" applyFill="1" applyBorder="1" applyAlignment="1">
      <alignment vertical="center"/>
    </xf>
    <xf numFmtId="0" fontId="14" fillId="0" borderId="27" xfId="13" applyFont="1" applyFill="1" applyBorder="1" applyAlignment="1">
      <alignment horizontal="center" vertical="center"/>
    </xf>
    <xf numFmtId="0" fontId="14" fillId="0" borderId="35" xfId="13" applyFont="1" applyFill="1" applyBorder="1" applyAlignment="1">
      <alignment horizontal="center" vertical="center"/>
    </xf>
    <xf numFmtId="0" fontId="18" fillId="0" borderId="7" xfId="12" applyFont="1" applyFill="1" applyBorder="1" applyAlignment="1">
      <alignment horizontal="left" vertical="center"/>
    </xf>
    <xf numFmtId="0" fontId="18" fillId="0" borderId="0" xfId="12" applyFont="1" applyFill="1" applyBorder="1" applyAlignment="1">
      <alignment horizontal="left" vertical="center"/>
    </xf>
    <xf numFmtId="0" fontId="18" fillId="0" borderId="56" xfId="12" applyFont="1" applyFill="1" applyBorder="1" applyAlignment="1">
      <alignment horizontal="left" vertical="center"/>
    </xf>
    <xf numFmtId="182" fontId="14" fillId="0" borderId="7" xfId="13" applyNumberFormat="1" applyFont="1" applyFill="1" applyBorder="1" applyAlignment="1">
      <alignment horizontal="right" vertical="center" shrinkToFit="1"/>
    </xf>
    <xf numFmtId="182" fontId="14" fillId="0" borderId="0" xfId="13" applyNumberFormat="1" applyFont="1" applyFill="1" applyBorder="1" applyAlignment="1">
      <alignment horizontal="right" vertical="center" shrinkToFit="1"/>
    </xf>
    <xf numFmtId="182" fontId="14" fillId="0" borderId="56" xfId="13" applyNumberFormat="1" applyFont="1" applyFill="1" applyBorder="1" applyAlignment="1">
      <alignment horizontal="right" vertical="center" shrinkToFit="1"/>
    </xf>
    <xf numFmtId="183" fontId="14" fillId="0" borderId="7" xfId="13" applyNumberFormat="1" applyFont="1" applyFill="1" applyBorder="1" applyAlignment="1">
      <alignment horizontal="right" vertical="center" shrinkToFit="1"/>
    </xf>
    <xf numFmtId="183" fontId="14" fillId="0" borderId="0" xfId="13" applyNumberFormat="1" applyFont="1" applyFill="1" applyBorder="1" applyAlignment="1">
      <alignment horizontal="right" vertical="center" shrinkToFit="1"/>
    </xf>
    <xf numFmtId="183" fontId="14" fillId="0" borderId="56" xfId="13" applyNumberFormat="1" applyFont="1" applyFill="1" applyBorder="1" applyAlignment="1">
      <alignment horizontal="right" vertical="center" shrinkToFit="1"/>
    </xf>
    <xf numFmtId="0" fontId="14" fillId="0" borderId="79" xfId="13" applyFont="1" applyFill="1" applyBorder="1" applyAlignment="1">
      <alignment horizontal="center" vertical="center"/>
    </xf>
    <xf numFmtId="0" fontId="14" fillId="0" borderId="84" xfId="13" applyFont="1" applyFill="1" applyBorder="1" applyAlignment="1">
      <alignment vertical="center"/>
    </xf>
    <xf numFmtId="0" fontId="14" fillId="0" borderId="76" xfId="13" applyFont="1" applyFill="1" applyBorder="1" applyAlignment="1">
      <alignment vertical="center"/>
    </xf>
    <xf numFmtId="0" fontId="14" fillId="0" borderId="83" xfId="13" applyFont="1" applyFill="1" applyBorder="1" applyAlignment="1">
      <alignment vertical="center"/>
    </xf>
    <xf numFmtId="178" fontId="14" fillId="0" borderId="84" xfId="13" applyNumberFormat="1" applyFont="1" applyFill="1" applyBorder="1" applyAlignment="1">
      <alignment horizontal="right" vertical="center" shrinkToFit="1"/>
    </xf>
    <xf numFmtId="178" fontId="14" fillId="0" borderId="76" xfId="13" applyNumberFormat="1" applyFont="1" applyFill="1" applyBorder="1" applyAlignment="1">
      <alignment horizontal="right" vertical="center" shrinkToFit="1"/>
    </xf>
    <xf numFmtId="178" fontId="14" fillId="0" borderId="77" xfId="13" applyNumberFormat="1" applyFont="1" applyFill="1" applyBorder="1" applyAlignment="1">
      <alignment horizontal="right" vertical="center" shrinkToFit="1"/>
    </xf>
    <xf numFmtId="0" fontId="14" fillId="0" borderId="27" xfId="13" applyFont="1" applyFill="1" applyBorder="1" applyAlignment="1">
      <alignment vertical="center"/>
    </xf>
    <xf numFmtId="178" fontId="14" fillId="0" borderId="27" xfId="13" applyNumberFormat="1" applyFont="1" applyFill="1" applyBorder="1" applyAlignment="1">
      <alignment horizontal="right" vertical="center" shrinkToFit="1"/>
    </xf>
    <xf numFmtId="178" fontId="14" fillId="0" borderId="35" xfId="13" applyNumberFormat="1" applyFont="1" applyFill="1" applyBorder="1" applyAlignment="1">
      <alignment horizontal="right" vertical="center" shrinkToFit="1"/>
    </xf>
    <xf numFmtId="178" fontId="14" fillId="0" borderId="69" xfId="13" applyNumberFormat="1" applyFont="1" applyFill="1" applyBorder="1" applyAlignment="1">
      <alignment horizontal="right" vertical="center" shrinkToFit="1"/>
    </xf>
    <xf numFmtId="0" fontId="14" fillId="0" borderId="29" xfId="13" applyFont="1" applyFill="1" applyBorder="1" applyAlignment="1">
      <alignment vertical="center"/>
    </xf>
    <xf numFmtId="0" fontId="14" fillId="0" borderId="67" xfId="13" applyFont="1" applyFill="1" applyBorder="1" applyAlignment="1">
      <alignment vertical="center"/>
    </xf>
    <xf numFmtId="0" fontId="14" fillId="0" borderId="73" xfId="13" applyFont="1" applyFill="1" applyBorder="1" applyAlignment="1">
      <alignment vertical="center"/>
    </xf>
    <xf numFmtId="185" fontId="14" fillId="0" borderId="29" xfId="13" applyNumberFormat="1" applyFont="1" applyFill="1" applyBorder="1" applyAlignment="1">
      <alignment horizontal="right" vertical="center" shrinkToFit="1"/>
    </xf>
    <xf numFmtId="185" fontId="14" fillId="0" borderId="67" xfId="13" applyNumberFormat="1" applyFont="1" applyFill="1" applyBorder="1" applyAlignment="1">
      <alignment horizontal="right" vertical="center" shrinkToFit="1"/>
    </xf>
    <xf numFmtId="185" fontId="14" fillId="0" borderId="68" xfId="13" applyNumberFormat="1" applyFont="1" applyFill="1" applyBorder="1" applyAlignment="1">
      <alignment horizontal="right" vertical="center" shrinkToFit="1"/>
    </xf>
    <xf numFmtId="0" fontId="14" fillId="0" borderId="49" xfId="13" applyFont="1" applyFill="1" applyBorder="1" applyAlignment="1">
      <alignment horizontal="center" vertical="center" wrapText="1"/>
    </xf>
    <xf numFmtId="0" fontId="14" fillId="0" borderId="50" xfId="13" applyFont="1" applyFill="1" applyBorder="1" applyAlignment="1">
      <alignment horizontal="center" vertical="center" wrapText="1"/>
    </xf>
    <xf numFmtId="0" fontId="14" fillId="0" borderId="17" xfId="13" applyFont="1" applyFill="1" applyBorder="1" applyAlignment="1">
      <alignment horizontal="center" vertical="center" wrapText="1"/>
    </xf>
    <xf numFmtId="0" fontId="14" fillId="0" borderId="7" xfId="13" applyFont="1" applyFill="1" applyBorder="1" applyAlignment="1">
      <alignment horizontal="center" vertical="center" wrapText="1"/>
    </xf>
    <xf numFmtId="0" fontId="14" fillId="0" borderId="0" xfId="13" applyFont="1" applyFill="1" applyBorder="1" applyAlignment="1">
      <alignment horizontal="center" vertical="center" wrapText="1"/>
    </xf>
    <xf numFmtId="0" fontId="14" fillId="0" borderId="64" xfId="13" applyFont="1" applyFill="1" applyBorder="1" applyAlignment="1">
      <alignment horizontal="center" vertical="center" wrapText="1"/>
    </xf>
    <xf numFmtId="0" fontId="14" fillId="0" borderId="53" xfId="13" applyFont="1" applyFill="1" applyBorder="1" applyAlignment="1">
      <alignment horizontal="center" vertical="center" wrapText="1"/>
    </xf>
    <xf numFmtId="0" fontId="14" fillId="0" borderId="54" xfId="13" applyFont="1" applyFill="1" applyBorder="1" applyAlignment="1">
      <alignment horizontal="center" vertical="center" wrapText="1"/>
    </xf>
    <xf numFmtId="0" fontId="14" fillId="0" borderId="72" xfId="13" applyFont="1" applyFill="1" applyBorder="1" applyAlignment="1">
      <alignment horizontal="center" vertical="center" wrapText="1"/>
    </xf>
    <xf numFmtId="0" fontId="18" fillId="0" borderId="82" xfId="13" applyFont="1" applyFill="1" applyBorder="1" applyAlignment="1">
      <alignment vertical="center"/>
    </xf>
    <xf numFmtId="0" fontId="18" fillId="0" borderId="76" xfId="13" applyFont="1" applyFill="1" applyBorder="1" applyAlignment="1">
      <alignment vertical="center"/>
    </xf>
    <xf numFmtId="0" fontId="18" fillId="0" borderId="83" xfId="13" applyFont="1" applyFill="1" applyBorder="1" applyAlignment="1">
      <alignment vertical="center"/>
    </xf>
    <xf numFmtId="178" fontId="18" fillId="0" borderId="82" xfId="13" applyNumberFormat="1" applyFont="1" applyFill="1" applyBorder="1" applyAlignment="1">
      <alignment horizontal="right" vertical="center" shrinkToFit="1"/>
    </xf>
    <xf numFmtId="178" fontId="18" fillId="0" borderId="50" xfId="13" applyNumberFormat="1" applyFont="1" applyFill="1" applyBorder="1" applyAlignment="1">
      <alignment horizontal="right" vertical="center" shrinkToFit="1"/>
    </xf>
    <xf numFmtId="178" fontId="18" fillId="0" borderId="51" xfId="13" applyNumberFormat="1" applyFont="1" applyFill="1" applyBorder="1" applyAlignment="1">
      <alignment horizontal="right" vertical="center" shrinkToFit="1"/>
    </xf>
    <xf numFmtId="0" fontId="14" fillId="0" borderId="22" xfId="13" applyFont="1" applyFill="1" applyBorder="1" applyAlignment="1">
      <alignment horizontal="center" vertical="center"/>
    </xf>
    <xf numFmtId="0" fontId="14" fillId="0" borderId="36" xfId="13" applyFont="1" applyFill="1" applyBorder="1" applyAlignment="1">
      <alignment horizontal="center" vertical="center"/>
    </xf>
    <xf numFmtId="0" fontId="14" fillId="0" borderId="69" xfId="13" applyFont="1" applyFill="1" applyBorder="1" applyAlignment="1">
      <alignment horizontal="center" vertical="center"/>
    </xf>
    <xf numFmtId="0" fontId="18" fillId="0" borderId="28" xfId="13" applyFont="1" applyFill="1" applyBorder="1" applyAlignment="1">
      <alignment vertical="center"/>
    </xf>
    <xf numFmtId="0" fontId="18" fillId="0" borderId="35" xfId="13" applyFont="1" applyFill="1" applyBorder="1" applyAlignment="1">
      <alignment vertical="center"/>
    </xf>
    <xf numFmtId="0" fontId="18" fillId="0" borderId="36" xfId="13" applyFont="1" applyFill="1" applyBorder="1" applyAlignment="1">
      <alignment vertical="center"/>
    </xf>
    <xf numFmtId="178" fontId="18" fillId="0" borderId="27" xfId="13" applyNumberFormat="1" applyFont="1" applyFill="1" applyBorder="1" applyAlignment="1">
      <alignment horizontal="right" vertical="center" shrinkToFit="1"/>
    </xf>
    <xf numFmtId="178" fontId="18" fillId="0" borderId="35" xfId="13" applyNumberFormat="1" applyFont="1" applyFill="1" applyBorder="1" applyAlignment="1">
      <alignment horizontal="right" vertical="center" shrinkToFit="1"/>
    </xf>
    <xf numFmtId="178" fontId="18" fillId="0" borderId="69" xfId="13" applyNumberFormat="1" applyFont="1" applyFill="1" applyBorder="1" applyAlignment="1">
      <alignment horizontal="right" vertical="center" shrinkToFit="1"/>
    </xf>
    <xf numFmtId="181" fontId="14" fillId="0" borderId="27" xfId="13" applyNumberFormat="1" applyFont="1" applyFill="1" applyBorder="1" applyAlignment="1">
      <alignment horizontal="right" vertical="center" shrinkToFit="1"/>
    </xf>
    <xf numFmtId="181" fontId="14" fillId="0" borderId="35" xfId="13" applyNumberFormat="1" applyFont="1" applyFill="1" applyBorder="1" applyAlignment="1">
      <alignment horizontal="right" vertical="center" shrinkToFit="1"/>
    </xf>
    <xf numFmtId="181" fontId="14" fillId="0" borderId="36" xfId="13" applyNumberFormat="1" applyFont="1" applyFill="1" applyBorder="1" applyAlignment="1">
      <alignment horizontal="right" vertical="center" shrinkToFit="1"/>
    </xf>
    <xf numFmtId="181" fontId="14" fillId="0" borderId="69" xfId="13" applyNumberFormat="1" applyFont="1" applyFill="1" applyBorder="1" applyAlignment="1">
      <alignment horizontal="right" vertical="center" shrinkToFit="1"/>
    </xf>
    <xf numFmtId="0" fontId="18" fillId="0" borderId="28" xfId="14" applyFont="1" applyFill="1" applyBorder="1" applyAlignment="1">
      <alignment horizontal="center" vertical="center" shrinkToFit="1"/>
    </xf>
    <xf numFmtId="0" fontId="18" fillId="0" borderId="48" xfId="14" applyFont="1" applyFill="1" applyBorder="1" applyAlignment="1">
      <alignment horizontal="center" vertical="center" shrinkToFit="1"/>
    </xf>
    <xf numFmtId="0" fontId="18" fillId="0" borderId="34" xfId="14" applyFont="1" applyFill="1" applyBorder="1" applyAlignment="1">
      <alignment horizontal="center" vertical="center" shrinkToFit="1"/>
    </xf>
    <xf numFmtId="178" fontId="14" fillId="0" borderId="36" xfId="13" applyNumberFormat="1" applyFont="1" applyFill="1" applyBorder="1" applyAlignment="1">
      <alignment horizontal="right" vertical="center" shrinkToFit="1"/>
    </xf>
    <xf numFmtId="0" fontId="14" fillId="0" borderId="53" xfId="13" applyFont="1" applyFill="1" applyBorder="1" applyAlignment="1">
      <alignment horizontal="left" vertical="center"/>
    </xf>
    <xf numFmtId="0" fontId="14" fillId="0" borderId="54" xfId="13" applyFont="1" applyFill="1" applyBorder="1" applyAlignment="1">
      <alignment horizontal="left" vertical="center"/>
    </xf>
    <xf numFmtId="0" fontId="14" fillId="0" borderId="55" xfId="13" applyFont="1" applyFill="1" applyBorder="1" applyAlignment="1">
      <alignment horizontal="left" vertical="center"/>
    </xf>
    <xf numFmtId="181" fontId="14" fillId="0" borderId="53" xfId="13" applyNumberFormat="1" applyFont="1" applyFill="1" applyBorder="1" applyAlignment="1">
      <alignment horizontal="right" vertical="center" shrinkToFit="1"/>
    </xf>
    <xf numFmtId="181" fontId="14" fillId="0" borderId="54" xfId="13" applyNumberFormat="1" applyFont="1" applyFill="1" applyBorder="1" applyAlignment="1">
      <alignment horizontal="right" vertical="center" shrinkToFit="1"/>
    </xf>
    <xf numFmtId="181" fontId="14" fillId="0" borderId="55" xfId="13" applyNumberFormat="1" applyFont="1" applyFill="1" applyBorder="1" applyAlignment="1">
      <alignment horizontal="right" vertical="center" shrinkToFit="1"/>
    </xf>
    <xf numFmtId="0" fontId="14" fillId="0" borderId="49" xfId="15" applyFont="1" applyFill="1" applyBorder="1" applyAlignment="1">
      <alignment horizontal="left" vertical="center"/>
    </xf>
    <xf numFmtId="0" fontId="14" fillId="0" borderId="50" xfId="15" applyFont="1" applyFill="1" applyBorder="1" applyAlignment="1">
      <alignment horizontal="left" vertical="center"/>
    </xf>
    <xf numFmtId="0" fontId="14" fillId="0" borderId="51" xfId="15" applyFont="1" applyFill="1" applyBorder="1" applyAlignment="1">
      <alignment horizontal="left" vertical="center"/>
    </xf>
    <xf numFmtId="185" fontId="18" fillId="0" borderId="28" xfId="13" applyNumberFormat="1" applyFont="1" applyFill="1" applyBorder="1" applyAlignment="1">
      <alignment horizontal="right" vertical="center" shrinkToFit="1"/>
    </xf>
    <xf numFmtId="185" fontId="18" fillId="0" borderId="48" xfId="13" applyNumberFormat="1" applyFont="1" applyFill="1" applyBorder="1" applyAlignment="1">
      <alignment horizontal="right" vertical="center" shrinkToFit="1"/>
    </xf>
    <xf numFmtId="185" fontId="18" fillId="0" borderId="70" xfId="13" applyNumberFormat="1" applyFont="1" applyFill="1" applyBorder="1" applyAlignment="1">
      <alignment horizontal="right" vertical="center" shrinkToFit="1"/>
    </xf>
    <xf numFmtId="0" fontId="18" fillId="0" borderId="29" xfId="14" applyFont="1" applyFill="1" applyBorder="1" applyAlignment="1">
      <alignment horizontal="center" vertical="center" shrinkToFit="1"/>
    </xf>
    <xf numFmtId="0" fontId="18" fillId="0" borderId="67" xfId="14" applyFont="1" applyFill="1" applyBorder="1" applyAlignment="1">
      <alignment horizontal="center" vertical="center" shrinkToFit="1"/>
    </xf>
    <xf numFmtId="0" fontId="18" fillId="0" borderId="73" xfId="14" applyFont="1" applyFill="1" applyBorder="1" applyAlignment="1">
      <alignment horizontal="center" vertical="center" shrinkToFit="1"/>
    </xf>
    <xf numFmtId="0" fontId="19" fillId="0" borderId="0" xfId="13" applyFont="1" applyFill="1" applyBorder="1" applyAlignment="1">
      <alignment horizontal="left" vertical="center" wrapText="1"/>
    </xf>
    <xf numFmtId="0" fontId="19" fillId="0" borderId="56" xfId="13" applyFont="1" applyFill="1" applyBorder="1" applyAlignment="1">
      <alignment horizontal="left" vertical="center" wrapText="1"/>
    </xf>
    <xf numFmtId="0" fontId="18" fillId="0" borderId="48" xfId="13" applyFont="1" applyFill="1" applyBorder="1" applyAlignment="1">
      <alignment vertical="center"/>
    </xf>
    <xf numFmtId="0" fontId="18" fillId="0" borderId="34" xfId="13" applyFont="1" applyFill="1" applyBorder="1" applyAlignment="1">
      <alignment vertical="center"/>
    </xf>
    <xf numFmtId="0" fontId="14" fillId="0" borderId="78" xfId="13" applyFont="1" applyFill="1" applyBorder="1" applyAlignment="1">
      <alignment horizontal="center" vertical="center"/>
    </xf>
    <xf numFmtId="0" fontId="14" fillId="0" borderId="33" xfId="13" applyFont="1" applyFill="1" applyBorder="1" applyAlignment="1">
      <alignment horizontal="center" vertical="center"/>
    </xf>
    <xf numFmtId="183" fontId="14" fillId="0" borderId="33" xfId="13" applyNumberFormat="1" applyFont="1" applyFill="1" applyBorder="1" applyAlignment="1">
      <alignment horizontal="right" vertical="center" shrinkToFit="1"/>
    </xf>
    <xf numFmtId="183" fontId="14" fillId="0" borderId="80" xfId="13" applyNumberFormat="1" applyFont="1" applyFill="1" applyBorder="1" applyAlignment="1">
      <alignment horizontal="right" vertical="center" shrinkToFit="1"/>
    </xf>
    <xf numFmtId="183" fontId="14" fillId="0" borderId="6" xfId="13" applyNumberFormat="1" applyFont="1" applyFill="1" applyBorder="1" applyAlignment="1">
      <alignment horizontal="right" vertical="center" shrinkToFit="1"/>
    </xf>
    <xf numFmtId="181" fontId="14" fillId="0" borderId="29" xfId="13" applyNumberFormat="1" applyFont="1" applyFill="1" applyBorder="1" applyAlignment="1">
      <alignment horizontal="right" vertical="center" shrinkToFit="1"/>
    </xf>
    <xf numFmtId="181" fontId="14" fillId="0" borderId="67" xfId="13" applyNumberFormat="1" applyFont="1" applyFill="1" applyBorder="1" applyAlignment="1">
      <alignment horizontal="right" vertical="center" shrinkToFit="1"/>
    </xf>
    <xf numFmtId="181" fontId="14" fillId="0" borderId="73" xfId="13" applyNumberFormat="1" applyFont="1" applyFill="1" applyBorder="1" applyAlignment="1">
      <alignment horizontal="right" vertical="center" shrinkToFit="1"/>
    </xf>
    <xf numFmtId="181" fontId="14" fillId="0" borderId="68" xfId="13" applyNumberFormat="1" applyFont="1" applyFill="1" applyBorder="1" applyAlignment="1">
      <alignment horizontal="right" vertical="center" shrinkToFit="1"/>
    </xf>
    <xf numFmtId="178" fontId="14" fillId="0" borderId="33" xfId="13" applyNumberFormat="1" applyFont="1" applyFill="1" applyBorder="1" applyAlignment="1">
      <alignment horizontal="right" vertical="center" shrinkToFit="1"/>
    </xf>
    <xf numFmtId="178" fontId="14" fillId="0" borderId="80" xfId="13" applyNumberFormat="1" applyFont="1" applyFill="1" applyBorder="1" applyAlignment="1">
      <alignment horizontal="right" vertical="center" shrinkToFit="1"/>
    </xf>
    <xf numFmtId="178" fontId="14" fillId="0" borderId="6" xfId="13" applyNumberFormat="1" applyFont="1" applyFill="1" applyBorder="1" applyAlignment="1">
      <alignment horizontal="right" vertical="center" shrinkToFit="1"/>
    </xf>
    <xf numFmtId="181" fontId="14" fillId="0" borderId="54" xfId="13" applyNumberFormat="1" applyFont="1" applyFill="1" applyBorder="1" applyAlignment="1">
      <alignment horizontal="right" vertical="center"/>
    </xf>
    <xf numFmtId="181" fontId="14" fillId="0" borderId="55" xfId="13" applyNumberFormat="1" applyFont="1" applyFill="1" applyBorder="1" applyAlignment="1">
      <alignment horizontal="right" vertical="center"/>
    </xf>
    <xf numFmtId="0" fontId="14" fillId="0" borderId="13" xfId="13" applyFont="1" applyFill="1" applyBorder="1" applyAlignment="1">
      <alignment vertical="center"/>
    </xf>
    <xf numFmtId="0" fontId="14" fillId="0" borderId="16" xfId="13" applyFont="1" applyFill="1" applyBorder="1" applyAlignment="1">
      <alignment horizontal="center" vertical="center"/>
    </xf>
    <xf numFmtId="0" fontId="14" fillId="0" borderId="68" xfId="13" applyFont="1" applyFill="1" applyBorder="1" applyAlignment="1">
      <alignment horizontal="center" vertical="center"/>
    </xf>
    <xf numFmtId="0" fontId="14" fillId="0" borderId="81" xfId="13" applyFont="1" applyFill="1" applyBorder="1" applyAlignment="1">
      <alignment horizontal="center" vertical="center"/>
    </xf>
    <xf numFmtId="178" fontId="14" fillId="0" borderId="50" xfId="13" applyNumberFormat="1" applyFont="1" applyFill="1" applyBorder="1" applyAlignment="1">
      <alignment horizontal="right" vertical="center"/>
    </xf>
    <xf numFmtId="178" fontId="14" fillId="0" borderId="51" xfId="13" applyNumberFormat="1" applyFont="1" applyFill="1" applyBorder="1" applyAlignment="1">
      <alignment horizontal="right" vertical="center"/>
    </xf>
    <xf numFmtId="0" fontId="14" fillId="0" borderId="75" xfId="13" applyFont="1" applyFill="1" applyBorder="1" applyAlignment="1">
      <alignment horizontal="center" vertical="center"/>
    </xf>
    <xf numFmtId="0" fontId="14" fillId="0" borderId="76" xfId="13" applyFont="1" applyFill="1" applyBorder="1" applyAlignment="1">
      <alignment horizontal="center" vertical="center"/>
    </xf>
    <xf numFmtId="0" fontId="14" fillId="0" borderId="77" xfId="13" applyFont="1" applyFill="1" applyBorder="1" applyAlignment="1">
      <alignment horizontal="center" vertical="center"/>
    </xf>
    <xf numFmtId="0" fontId="14" fillId="0" borderId="9" xfId="13" applyFont="1" applyFill="1" applyBorder="1" applyAlignment="1">
      <alignment horizontal="center" vertical="center" textRotation="255"/>
    </xf>
    <xf numFmtId="0" fontId="14" fillId="0" borderId="48" xfId="13" applyFont="1" applyFill="1" applyBorder="1" applyAlignment="1">
      <alignment horizontal="center" vertical="center" textRotation="255"/>
    </xf>
    <xf numFmtId="0" fontId="14" fillId="0" borderId="34" xfId="13" applyFont="1" applyFill="1" applyBorder="1" applyAlignment="1">
      <alignment horizontal="center" vertical="center" textRotation="255"/>
    </xf>
    <xf numFmtId="0" fontId="14" fillId="0" borderId="7" xfId="13" applyFont="1" applyFill="1" applyBorder="1" applyAlignment="1">
      <alignment horizontal="center" vertical="center" textRotation="255"/>
    </xf>
    <xf numFmtId="0" fontId="14" fillId="0" borderId="0" xfId="13" applyFont="1" applyFill="1" applyBorder="1" applyAlignment="1">
      <alignment horizontal="center" vertical="center" textRotation="255"/>
    </xf>
    <xf numFmtId="0" fontId="14" fillId="0" borderId="64" xfId="13" applyFont="1" applyFill="1" applyBorder="1" applyAlignment="1">
      <alignment horizontal="center" vertical="center" textRotation="255"/>
    </xf>
    <xf numFmtId="0" fontId="14" fillId="0" borderId="53" xfId="13" applyFont="1" applyFill="1" applyBorder="1" applyAlignment="1">
      <alignment horizontal="center" vertical="center" textRotation="255"/>
    </xf>
    <xf numFmtId="0" fontId="14" fillId="0" borderId="54" xfId="13" applyFont="1" applyFill="1" applyBorder="1" applyAlignment="1">
      <alignment horizontal="center" vertical="center" textRotation="255"/>
    </xf>
    <xf numFmtId="0" fontId="14" fillId="0" borderId="72" xfId="13" applyFont="1" applyFill="1" applyBorder="1" applyAlignment="1">
      <alignment horizontal="center" vertical="center" textRotation="255"/>
    </xf>
    <xf numFmtId="0" fontId="19" fillId="0" borderId="28" xfId="13" applyFont="1" applyFill="1" applyBorder="1" applyAlignment="1">
      <alignment horizontal="center" vertical="center" wrapText="1"/>
    </xf>
    <xf numFmtId="0" fontId="19" fillId="0" borderId="48" xfId="13" applyFont="1" applyFill="1" applyBorder="1" applyAlignment="1">
      <alignment horizontal="center" vertical="center" wrapText="1"/>
    </xf>
    <xf numFmtId="0" fontId="19" fillId="0" borderId="34" xfId="13" applyFont="1" applyFill="1" applyBorder="1" applyAlignment="1">
      <alignment horizontal="center" vertical="center" wrapText="1"/>
    </xf>
    <xf numFmtId="0" fontId="19" fillId="0" borderId="26" xfId="13" applyFont="1" applyFill="1" applyBorder="1" applyAlignment="1">
      <alignment horizontal="center" vertical="center" wrapText="1"/>
    </xf>
    <xf numFmtId="0" fontId="19" fillId="0" borderId="40" xfId="13" applyFont="1" applyFill="1" applyBorder="1" applyAlignment="1">
      <alignment horizontal="center" vertical="center" wrapText="1"/>
    </xf>
    <xf numFmtId="0" fontId="19" fillId="0" borderId="37" xfId="13" applyFont="1" applyFill="1" applyBorder="1" applyAlignment="1">
      <alignment horizontal="center" vertical="center" wrapText="1"/>
    </xf>
    <xf numFmtId="0" fontId="14" fillId="0" borderId="28" xfId="13" applyFont="1" applyFill="1" applyBorder="1" applyAlignment="1">
      <alignment horizontal="center" vertical="center" textRotation="255"/>
    </xf>
    <xf numFmtId="0" fontId="14" fillId="0" borderId="57" xfId="13" applyFont="1" applyFill="1" applyBorder="1" applyAlignment="1">
      <alignment horizontal="center" vertical="center" textRotation="255"/>
    </xf>
    <xf numFmtId="0" fontId="14" fillId="0" borderId="26" xfId="13" applyFont="1" applyFill="1" applyBorder="1" applyAlignment="1">
      <alignment horizontal="center" vertical="center" textRotation="255"/>
    </xf>
    <xf numFmtId="0" fontId="14" fillId="0" borderId="40" xfId="13" applyFont="1" applyFill="1" applyBorder="1" applyAlignment="1">
      <alignment horizontal="center" vertical="center" textRotation="255"/>
    </xf>
    <xf numFmtId="0" fontId="14" fillId="0" borderId="37" xfId="13" applyFont="1" applyFill="1" applyBorder="1" applyAlignment="1">
      <alignment horizontal="center" vertical="center" textRotation="255"/>
    </xf>
    <xf numFmtId="178" fontId="14" fillId="0" borderId="29" xfId="13" applyNumberFormat="1" applyFont="1" applyFill="1" applyBorder="1" applyAlignment="1">
      <alignment horizontal="right" vertical="center"/>
    </xf>
    <xf numFmtId="178" fontId="14" fillId="0" borderId="67" xfId="13" applyNumberFormat="1" applyFont="1" applyFill="1" applyBorder="1" applyAlignment="1">
      <alignment horizontal="right" vertical="center"/>
    </xf>
    <xf numFmtId="178" fontId="14" fillId="0" borderId="73" xfId="13" applyNumberFormat="1" applyFont="1" applyFill="1" applyBorder="1" applyAlignment="1">
      <alignment horizontal="right" vertical="center"/>
    </xf>
    <xf numFmtId="0" fontId="14" fillId="0" borderId="74" xfId="13" applyFont="1" applyFill="1" applyBorder="1" applyAlignment="1">
      <alignment horizontal="center" vertical="center" shrinkToFit="1"/>
    </xf>
    <xf numFmtId="0" fontId="14" fillId="0" borderId="54" xfId="13" applyFont="1" applyFill="1" applyBorder="1" applyAlignment="1">
      <alignment horizontal="center" vertical="center" shrinkToFit="1"/>
    </xf>
    <xf numFmtId="0" fontId="14" fillId="0" borderId="72" xfId="13" applyFont="1" applyFill="1" applyBorder="1" applyAlignment="1">
      <alignment horizontal="center" vertical="center" shrinkToFit="1"/>
    </xf>
    <xf numFmtId="0" fontId="20" fillId="0" borderId="35" xfId="13" applyFont="1" applyFill="1" applyBorder="1" applyAlignment="1">
      <alignment vertical="center"/>
    </xf>
    <xf numFmtId="0" fontId="20" fillId="0" borderId="36" xfId="13" applyFont="1" applyFill="1" applyBorder="1" applyAlignment="1">
      <alignment vertical="center"/>
    </xf>
    <xf numFmtId="0" fontId="14" fillId="0" borderId="28" xfId="13" applyFont="1" applyFill="1" applyBorder="1" applyAlignment="1">
      <alignment horizontal="center" vertical="center" wrapText="1"/>
    </xf>
    <xf numFmtId="0" fontId="14" fillId="0" borderId="48" xfId="13" applyFont="1" applyFill="1" applyBorder="1" applyAlignment="1">
      <alignment horizontal="center" vertical="center" wrapText="1"/>
    </xf>
    <xf numFmtId="0" fontId="14" fillId="0" borderId="34" xfId="13" applyFont="1" applyFill="1" applyBorder="1" applyAlignment="1">
      <alignment horizontal="center" vertical="center" wrapText="1"/>
    </xf>
    <xf numFmtId="0" fontId="14" fillId="0" borderId="26" xfId="13" applyFont="1" applyFill="1" applyBorder="1" applyAlignment="1">
      <alignment horizontal="center" vertical="center" wrapText="1"/>
    </xf>
    <xf numFmtId="0" fontId="14" fillId="0" borderId="40" xfId="13" applyFont="1" applyFill="1" applyBorder="1" applyAlignment="1">
      <alignment horizontal="center" vertical="center" wrapText="1"/>
    </xf>
    <xf numFmtId="0" fontId="14" fillId="0" borderId="37" xfId="13" applyFont="1" applyFill="1" applyBorder="1" applyAlignment="1">
      <alignment horizontal="center" vertical="center" wrapText="1"/>
    </xf>
    <xf numFmtId="0" fontId="19" fillId="0" borderId="70" xfId="13" applyFont="1" applyFill="1" applyBorder="1" applyAlignment="1">
      <alignment horizontal="center" vertical="center" wrapText="1"/>
    </xf>
    <xf numFmtId="0" fontId="19" fillId="0" borderId="71" xfId="13" applyFont="1" applyFill="1" applyBorder="1" applyAlignment="1">
      <alignment horizontal="center" vertical="center" wrapText="1"/>
    </xf>
    <xf numFmtId="0" fontId="18" fillId="0" borderId="53" xfId="12" applyFont="1" applyFill="1" applyBorder="1" applyAlignment="1">
      <alignment horizontal="left" vertical="center"/>
    </xf>
    <xf numFmtId="0" fontId="18" fillId="0" borderId="54" xfId="12" applyFont="1" applyFill="1" applyBorder="1" applyAlignment="1">
      <alignment horizontal="left" vertical="center"/>
    </xf>
    <xf numFmtId="0" fontId="18" fillId="0" borderId="55" xfId="12" applyFont="1" applyFill="1" applyBorder="1" applyAlignment="1">
      <alignment horizontal="left" vertical="center"/>
    </xf>
    <xf numFmtId="178" fontId="14" fillId="0" borderId="53" xfId="13" applyNumberFormat="1" applyFont="1" applyFill="1" applyBorder="1" applyAlignment="1">
      <alignment horizontal="right" vertical="center" shrinkToFit="1"/>
    </xf>
    <xf numFmtId="178" fontId="14" fillId="0" borderId="54" xfId="13" applyNumberFormat="1" applyFont="1" applyFill="1" applyBorder="1" applyAlignment="1">
      <alignment horizontal="right" vertical="center" shrinkToFit="1"/>
    </xf>
    <xf numFmtId="178" fontId="14" fillId="0" borderId="55" xfId="13" applyNumberFormat="1" applyFont="1" applyFill="1" applyBorder="1" applyAlignment="1">
      <alignment horizontal="right" vertical="center" shrinkToFit="1"/>
    </xf>
    <xf numFmtId="0" fontId="18" fillId="0" borderId="49" xfId="12" applyFont="1" applyFill="1" applyBorder="1" applyAlignment="1">
      <alignment horizontal="center" vertical="center" wrapText="1"/>
    </xf>
    <xf numFmtId="0" fontId="18" fillId="0" borderId="50" xfId="12" applyFont="1" applyFill="1" applyBorder="1" applyAlignment="1">
      <alignment horizontal="center" vertical="center" wrapText="1"/>
    </xf>
    <xf numFmtId="0" fontId="18" fillId="0" borderId="51" xfId="12" applyFont="1" applyFill="1" applyBorder="1" applyAlignment="1">
      <alignment horizontal="center" vertical="center" wrapText="1"/>
    </xf>
    <xf numFmtId="0" fontId="18" fillId="0" borderId="7" xfId="12" applyFont="1" applyFill="1" applyBorder="1" applyAlignment="1">
      <alignment horizontal="center" vertical="center" wrapText="1"/>
    </xf>
    <xf numFmtId="0" fontId="18" fillId="0" borderId="0" xfId="12" applyFont="1" applyFill="1" applyBorder="1" applyAlignment="1">
      <alignment horizontal="center" vertical="center" wrapText="1"/>
    </xf>
    <xf numFmtId="0" fontId="18" fillId="0" borderId="56" xfId="12" applyFont="1" applyFill="1" applyBorder="1" applyAlignment="1">
      <alignment horizontal="center" vertical="center" wrapText="1"/>
    </xf>
    <xf numFmtId="0" fontId="18" fillId="0" borderId="53" xfId="12" applyFont="1" applyFill="1" applyBorder="1" applyAlignment="1">
      <alignment horizontal="center" vertical="center" wrapText="1"/>
    </xf>
    <xf numFmtId="0" fontId="18" fillId="0" borderId="54" xfId="12" applyFont="1" applyFill="1" applyBorder="1" applyAlignment="1">
      <alignment horizontal="center" vertical="center" wrapText="1"/>
    </xf>
    <xf numFmtId="0" fontId="18" fillId="0" borderId="55" xfId="12" applyFont="1" applyFill="1" applyBorder="1" applyAlignment="1">
      <alignment horizontal="center" vertical="center" wrapText="1"/>
    </xf>
    <xf numFmtId="0" fontId="14" fillId="0" borderId="0" xfId="13" applyFont="1" applyFill="1" applyBorder="1" applyAlignment="1">
      <alignment horizontal="center" vertical="center" shrinkToFit="1"/>
    </xf>
    <xf numFmtId="186" fontId="14" fillId="0" borderId="0" xfId="13" applyNumberFormat="1" applyFont="1" applyFill="1" applyBorder="1" applyAlignment="1" applyProtection="1">
      <alignment horizontal="center" vertical="center" shrinkToFit="1"/>
      <protection hidden="1"/>
    </xf>
    <xf numFmtId="0" fontId="19" fillId="0" borderId="0" xfId="13" applyNumberFormat="1" applyFont="1" applyFill="1" applyBorder="1" applyAlignment="1" applyProtection="1">
      <alignment horizontal="left" vertical="center" wrapText="1"/>
      <protection hidden="1"/>
    </xf>
    <xf numFmtId="0" fontId="14" fillId="0" borderId="0" xfId="13" applyFont="1" applyFill="1" applyBorder="1" applyAlignment="1" applyProtection="1">
      <alignment horizontal="center" vertical="center" shrinkToFit="1"/>
      <protection hidden="1"/>
    </xf>
    <xf numFmtId="49" fontId="17" fillId="0" borderId="1" xfId="16" applyNumberFormat="1" applyFont="1" applyFill="1" applyBorder="1" applyAlignment="1">
      <alignment horizontal="center" vertical="center"/>
    </xf>
    <xf numFmtId="49" fontId="17" fillId="0" borderId="2" xfId="16" applyNumberFormat="1" applyFont="1" applyFill="1" applyBorder="1" applyAlignment="1">
      <alignment horizontal="center" vertical="center"/>
    </xf>
    <xf numFmtId="49" fontId="17" fillId="0" borderId="3" xfId="16" applyNumberFormat="1" applyFont="1" applyFill="1" applyBorder="1" applyAlignment="1">
      <alignment horizontal="center" vertical="center"/>
    </xf>
    <xf numFmtId="0" fontId="14" fillId="0" borderId="27" xfId="16" applyFont="1" applyBorder="1" applyAlignment="1">
      <alignment horizontal="center" vertical="center"/>
    </xf>
    <xf numFmtId="0" fontId="14" fillId="0" borderId="35" xfId="16" applyFont="1" applyBorder="1" applyAlignment="1">
      <alignment horizontal="center" vertical="center"/>
    </xf>
    <xf numFmtId="0" fontId="14" fillId="0" borderId="36" xfId="16" applyFont="1" applyBorder="1" applyAlignment="1">
      <alignment horizontal="center" vertical="center"/>
    </xf>
    <xf numFmtId="0" fontId="14" fillId="0" borderId="27" xfId="16" applyFont="1" applyFill="1" applyBorder="1" applyAlignment="1">
      <alignment horizontal="center" vertical="center"/>
    </xf>
    <xf numFmtId="0" fontId="14" fillId="0" borderId="35" xfId="16" applyFont="1" applyFill="1" applyBorder="1" applyAlignment="1">
      <alignment horizontal="center" vertical="center"/>
    </xf>
    <xf numFmtId="0" fontId="14" fillId="0" borderId="36" xfId="16" applyFont="1" applyFill="1" applyBorder="1" applyAlignment="1">
      <alignment horizontal="center" vertical="center"/>
    </xf>
    <xf numFmtId="0" fontId="14" fillId="0" borderId="24" xfId="16" applyFont="1" applyBorder="1" applyAlignment="1">
      <alignment horizontal="center" vertical="center"/>
    </xf>
    <xf numFmtId="0" fontId="14" fillId="0" borderId="28" xfId="16" applyFont="1" applyBorder="1" applyAlignment="1">
      <alignment vertical="center"/>
    </xf>
    <xf numFmtId="0" fontId="14" fillId="0" borderId="48" xfId="16" applyFont="1" applyBorder="1" applyAlignment="1">
      <alignment vertical="center"/>
    </xf>
    <xf numFmtId="0" fontId="14" fillId="0" borderId="34" xfId="16" applyFont="1" applyBorder="1" applyAlignment="1">
      <alignment vertical="center"/>
    </xf>
    <xf numFmtId="178" fontId="14" fillId="0" borderId="28" xfId="16" applyNumberFormat="1" applyFont="1" applyFill="1" applyBorder="1" applyAlignment="1">
      <alignment horizontal="right" vertical="center" shrinkToFit="1"/>
    </xf>
    <xf numFmtId="178" fontId="14" fillId="0" borderId="48" xfId="16" applyNumberFormat="1" applyFont="1" applyFill="1" applyBorder="1" applyAlignment="1">
      <alignment horizontal="right" vertical="center" shrinkToFit="1"/>
    </xf>
    <xf numFmtId="178" fontId="14" fillId="0" borderId="98" xfId="16" applyNumberFormat="1" applyFont="1" applyFill="1" applyBorder="1" applyAlignment="1">
      <alignment horizontal="right" vertical="center" shrinkToFit="1"/>
    </xf>
    <xf numFmtId="181" fontId="14" fillId="0" borderId="99" xfId="16" applyNumberFormat="1" applyFont="1" applyFill="1" applyBorder="1" applyAlignment="1">
      <alignment horizontal="right" vertical="center" shrinkToFit="1"/>
    </xf>
    <xf numFmtId="178" fontId="14" fillId="0" borderId="99" xfId="16" applyNumberFormat="1" applyFont="1" applyFill="1" applyBorder="1" applyAlignment="1">
      <alignment horizontal="right" vertical="center" shrinkToFit="1"/>
    </xf>
    <xf numFmtId="181" fontId="14" fillId="0" borderId="97" xfId="16" applyNumberFormat="1" applyFont="1" applyFill="1" applyBorder="1" applyAlignment="1">
      <alignment horizontal="right" vertical="center" shrinkToFit="1"/>
    </xf>
    <xf numFmtId="181" fontId="14" fillId="0" borderId="48" xfId="16" applyNumberFormat="1" applyFont="1" applyFill="1" applyBorder="1" applyAlignment="1">
      <alignment horizontal="right" vertical="center" shrinkToFit="1"/>
    </xf>
    <xf numFmtId="181" fontId="14" fillId="0" borderId="34" xfId="16" applyNumberFormat="1" applyFont="1" applyFill="1" applyBorder="1" applyAlignment="1">
      <alignment horizontal="right" vertical="center" shrinkToFit="1"/>
    </xf>
    <xf numFmtId="0" fontId="14" fillId="0" borderId="57" xfId="16" applyFont="1" applyBorder="1" applyAlignment="1">
      <alignment vertical="center"/>
    </xf>
    <xf numFmtId="0" fontId="14" fillId="0" borderId="0" xfId="16" applyFont="1" applyBorder="1" applyAlignment="1">
      <alignment vertical="center"/>
    </xf>
    <xf numFmtId="0" fontId="14" fillId="0" borderId="64" xfId="16" applyFont="1" applyBorder="1" applyAlignment="1">
      <alignment vertical="center"/>
    </xf>
    <xf numFmtId="178" fontId="14" fillId="0" borderId="57" xfId="16" applyNumberFormat="1" applyFont="1" applyFill="1" applyBorder="1" applyAlignment="1">
      <alignment horizontal="right" vertical="center" shrinkToFit="1"/>
    </xf>
    <xf numFmtId="178" fontId="14" fillId="0" borderId="0" xfId="16" applyNumberFormat="1" applyFont="1" applyFill="1" applyBorder="1" applyAlignment="1">
      <alignment horizontal="right" vertical="center" shrinkToFit="1"/>
    </xf>
    <xf numFmtId="178" fontId="14" fillId="0" borderId="91" xfId="16" applyNumberFormat="1" applyFont="1" applyFill="1" applyBorder="1" applyAlignment="1">
      <alignment horizontal="right" vertical="center" shrinkToFit="1"/>
    </xf>
    <xf numFmtId="181" fontId="14" fillId="0" borderId="95" xfId="16" applyNumberFormat="1" applyFont="1" applyFill="1" applyBorder="1" applyAlignment="1">
      <alignment horizontal="right" vertical="center" shrinkToFit="1"/>
    </xf>
    <xf numFmtId="178" fontId="14" fillId="0" borderId="95" xfId="16" applyNumberFormat="1" applyFont="1" applyFill="1" applyBorder="1" applyAlignment="1">
      <alignment horizontal="right" vertical="center" shrinkToFit="1"/>
    </xf>
    <xf numFmtId="181" fontId="14" fillId="0" borderId="90" xfId="16" applyNumberFormat="1" applyFont="1" applyFill="1" applyBorder="1" applyAlignment="1">
      <alignment horizontal="right" vertical="center" shrinkToFit="1"/>
    </xf>
    <xf numFmtId="181" fontId="14" fillId="0" borderId="0" xfId="16" applyNumberFormat="1" applyFont="1" applyFill="1" applyBorder="1" applyAlignment="1">
      <alignment horizontal="right" vertical="center" shrinkToFit="1"/>
    </xf>
    <xf numFmtId="181" fontId="14" fillId="0" borderId="64" xfId="16" applyNumberFormat="1" applyFont="1" applyFill="1" applyBorder="1" applyAlignment="1">
      <alignment horizontal="right" vertical="center" shrinkToFit="1"/>
    </xf>
    <xf numFmtId="178" fontId="14" fillId="0" borderId="96" xfId="16" applyNumberFormat="1" applyFont="1" applyFill="1" applyBorder="1" applyAlignment="1">
      <alignment horizontal="right" vertical="center" shrinkToFit="1"/>
    </xf>
    <xf numFmtId="178" fontId="14" fillId="0" borderId="90" xfId="16" applyNumberFormat="1" applyFont="1" applyFill="1" applyBorder="1" applyAlignment="1">
      <alignment horizontal="right" vertical="center" shrinkToFit="1"/>
    </xf>
    <xf numFmtId="178" fontId="14" fillId="0" borderId="64" xfId="16" applyNumberFormat="1" applyFont="1" applyFill="1" applyBorder="1" applyAlignment="1">
      <alignment horizontal="right" vertical="center" shrinkToFit="1"/>
    </xf>
    <xf numFmtId="0" fontId="14" fillId="0" borderId="28" xfId="16" applyFont="1" applyFill="1" applyBorder="1" applyAlignment="1">
      <alignment vertical="center"/>
    </xf>
    <xf numFmtId="0" fontId="14" fillId="0" borderId="48" xfId="16" applyFont="1" applyFill="1" applyBorder="1" applyAlignment="1">
      <alignment vertical="center"/>
    </xf>
    <xf numFmtId="0" fontId="14" fillId="0" borderId="34" xfId="16" applyFont="1" applyFill="1" applyBorder="1" applyAlignment="1">
      <alignment vertical="center"/>
    </xf>
    <xf numFmtId="181" fontId="14" fillId="0" borderId="98" xfId="16" applyNumberFormat="1" applyFont="1" applyFill="1" applyBorder="1" applyAlignment="1">
      <alignment horizontal="right" vertical="center" shrinkToFit="1"/>
    </xf>
    <xf numFmtId="0" fontId="14" fillId="0" borderId="57" xfId="16" applyFont="1" applyFill="1" applyBorder="1" applyAlignment="1">
      <alignment vertical="center"/>
    </xf>
    <xf numFmtId="0" fontId="14" fillId="0" borderId="0" xfId="16" applyFont="1" applyFill="1" applyBorder="1" applyAlignment="1">
      <alignment vertical="center"/>
    </xf>
    <xf numFmtId="0" fontId="14" fillId="0" borderId="64" xfId="16" applyFont="1" applyFill="1" applyBorder="1" applyAlignment="1">
      <alignment vertical="center"/>
    </xf>
    <xf numFmtId="0" fontId="11" fillId="0" borderId="0" xfId="11" applyAlignment="1">
      <alignment vertical="center"/>
    </xf>
    <xf numFmtId="0" fontId="11" fillId="0" borderId="64" xfId="11" applyBorder="1" applyAlignment="1">
      <alignment vertical="center"/>
    </xf>
    <xf numFmtId="178" fontId="14" fillId="0" borderId="90" xfId="16" applyNumberFormat="1" applyFont="1" applyFill="1" applyBorder="1" applyAlignment="1">
      <alignment horizontal="right" vertical="center"/>
    </xf>
    <xf numFmtId="178" fontId="14" fillId="0" borderId="0" xfId="16" applyNumberFormat="1" applyFont="1" applyFill="1" applyBorder="1" applyAlignment="1">
      <alignment horizontal="right" vertical="center"/>
    </xf>
    <xf numFmtId="178" fontId="14" fillId="0" borderId="64" xfId="16" applyNumberFormat="1" applyFont="1" applyFill="1" applyBorder="1" applyAlignment="1">
      <alignment horizontal="right" vertical="center"/>
    </xf>
    <xf numFmtId="0" fontId="2" fillId="0" borderId="0" xfId="16" applyFill="1" applyAlignment="1">
      <alignment horizontal="right" vertical="center" shrinkToFit="1"/>
    </xf>
    <xf numFmtId="0" fontId="2" fillId="0" borderId="91" xfId="16" applyFill="1" applyBorder="1" applyAlignment="1">
      <alignment horizontal="right" vertical="center" shrinkToFit="1"/>
    </xf>
    <xf numFmtId="0" fontId="14" fillId="0" borderId="26" xfId="16" applyFont="1" applyFill="1" applyBorder="1" applyAlignment="1">
      <alignment vertical="center"/>
    </xf>
    <xf numFmtId="0" fontId="14" fillId="0" borderId="40" xfId="16" applyFont="1" applyFill="1" applyBorder="1" applyAlignment="1">
      <alignment vertical="center"/>
    </xf>
    <xf numFmtId="0" fontId="14" fillId="0" borderId="37" xfId="16" applyFont="1" applyFill="1" applyBorder="1" applyAlignment="1">
      <alignment vertical="center"/>
    </xf>
    <xf numFmtId="178" fontId="14" fillId="0" borderId="57" xfId="16" applyNumberFormat="1" applyFont="1" applyFill="1" applyBorder="1" applyAlignment="1">
      <alignment horizontal="right" vertical="center"/>
    </xf>
    <xf numFmtId="178" fontId="14" fillId="0" borderId="91" xfId="16" applyNumberFormat="1" applyFont="1" applyFill="1" applyBorder="1" applyAlignment="1">
      <alignment horizontal="right" vertical="center"/>
    </xf>
    <xf numFmtId="181" fontId="14" fillId="0" borderId="95" xfId="16" applyNumberFormat="1" applyFont="1" applyFill="1" applyBorder="1" applyAlignment="1">
      <alignment horizontal="right" vertical="center"/>
    </xf>
    <xf numFmtId="0" fontId="19" fillId="0" borderId="27" xfId="16" applyFont="1" applyFill="1" applyBorder="1" applyAlignment="1">
      <alignment horizontal="center" vertical="center"/>
    </xf>
    <xf numFmtId="0" fontId="19" fillId="0" borderId="35" xfId="16" applyFont="1" applyFill="1" applyBorder="1" applyAlignment="1">
      <alignment horizontal="center" vertical="center"/>
    </xf>
    <xf numFmtId="0" fontId="19" fillId="0" borderId="36" xfId="16" applyFont="1" applyFill="1" applyBorder="1" applyAlignment="1">
      <alignment horizontal="center" vertical="center"/>
    </xf>
    <xf numFmtId="178" fontId="14" fillId="0" borderId="97" xfId="16" applyNumberFormat="1" applyFont="1" applyFill="1" applyBorder="1" applyAlignment="1">
      <alignment horizontal="right" vertical="center" shrinkToFit="1"/>
    </xf>
    <xf numFmtId="181" fontId="2" fillId="0" borderId="0" xfId="16" applyNumberFormat="1" applyFill="1" applyAlignment="1">
      <alignment horizontal="right" vertical="center" shrinkToFit="1"/>
    </xf>
    <xf numFmtId="181" fontId="2" fillId="0" borderId="64" xfId="16" applyNumberFormat="1" applyFill="1" applyBorder="1" applyAlignment="1">
      <alignment horizontal="right" vertical="center" shrinkToFit="1"/>
    </xf>
    <xf numFmtId="181" fontId="2" fillId="0" borderId="91" xfId="16" applyNumberFormat="1" applyFill="1" applyBorder="1" applyAlignment="1">
      <alignment horizontal="right" vertical="center" shrinkToFit="1"/>
    </xf>
    <xf numFmtId="0" fontId="11" fillId="0" borderId="0" xfId="11" applyBorder="1" applyAlignment="1">
      <alignment vertical="center"/>
    </xf>
    <xf numFmtId="0" fontId="2" fillId="0" borderId="35" xfId="16" applyBorder="1" applyAlignment="1">
      <alignment horizontal="center" vertical="center"/>
    </xf>
    <xf numFmtId="0" fontId="2" fillId="0" borderId="36" xfId="16" applyBorder="1" applyAlignment="1">
      <alignment horizontal="center" vertical="center"/>
    </xf>
    <xf numFmtId="0" fontId="19" fillId="0" borderId="57" xfId="16" applyFont="1" applyBorder="1" applyAlignment="1">
      <alignment vertical="center"/>
    </xf>
    <xf numFmtId="0" fontId="19" fillId="0" borderId="0" xfId="16" applyFont="1" applyBorder="1" applyAlignment="1">
      <alignment vertical="center"/>
    </xf>
    <xf numFmtId="0" fontId="19" fillId="0" borderId="64" xfId="16" applyFont="1" applyBorder="1" applyAlignment="1">
      <alignment vertical="center"/>
    </xf>
    <xf numFmtId="0" fontId="14" fillId="0" borderId="26" xfId="16" applyFont="1" applyBorder="1" applyAlignment="1">
      <alignment vertical="center"/>
    </xf>
    <xf numFmtId="0" fontId="14" fillId="0" borderId="40" xfId="16" applyFont="1" applyBorder="1" applyAlignment="1">
      <alignment vertical="center"/>
    </xf>
    <xf numFmtId="0" fontId="14" fillId="0" borderId="37" xfId="16" applyFont="1" applyBorder="1" applyAlignment="1">
      <alignment vertical="center"/>
    </xf>
    <xf numFmtId="0" fontId="14" fillId="0" borderId="28" xfId="16" applyFont="1" applyBorder="1" applyAlignment="1">
      <alignment horizontal="center" vertical="center" wrapText="1"/>
    </xf>
    <xf numFmtId="0" fontId="14" fillId="0" borderId="48" xfId="16" applyFont="1" applyBorder="1" applyAlignment="1">
      <alignment horizontal="center" vertical="center" wrapText="1"/>
    </xf>
    <xf numFmtId="0" fontId="14" fillId="0" borderId="57" xfId="16" applyFont="1" applyBorder="1" applyAlignment="1">
      <alignment horizontal="center" vertical="center" wrapText="1"/>
    </xf>
    <xf numFmtId="0" fontId="14" fillId="0" borderId="0" xfId="16" applyFont="1" applyBorder="1" applyAlignment="1">
      <alignment horizontal="center" vertical="center" wrapText="1"/>
    </xf>
    <xf numFmtId="0" fontId="14" fillId="0" borderId="26" xfId="16" applyFont="1" applyBorder="1" applyAlignment="1">
      <alignment horizontal="center" vertical="center" wrapText="1"/>
    </xf>
    <xf numFmtId="0" fontId="14" fillId="0" borderId="40" xfId="16" applyFont="1" applyBorder="1" applyAlignment="1">
      <alignment horizontal="center" vertical="center" wrapText="1"/>
    </xf>
    <xf numFmtId="0" fontId="14" fillId="0" borderId="48" xfId="16" applyFont="1" applyBorder="1" applyAlignment="1">
      <alignment vertical="center" textRotation="255"/>
    </xf>
    <xf numFmtId="0" fontId="14" fillId="0" borderId="0" xfId="16" applyFont="1" applyBorder="1" applyAlignment="1">
      <alignment vertical="center" textRotation="255"/>
    </xf>
    <xf numFmtId="0" fontId="14" fillId="0" borderId="40" xfId="16" applyFont="1" applyBorder="1" applyAlignment="1">
      <alignment vertical="center" textRotation="255"/>
    </xf>
    <xf numFmtId="181" fontId="14" fillId="0" borderId="57" xfId="16" applyNumberFormat="1" applyFont="1" applyFill="1" applyBorder="1" applyAlignment="1">
      <alignment horizontal="right" vertical="center" shrinkToFit="1"/>
    </xf>
    <xf numFmtId="0" fontId="2" fillId="0" borderId="0" xfId="16" applyFill="1" applyBorder="1" applyAlignment="1">
      <alignment horizontal="right" vertical="center" shrinkToFit="1"/>
    </xf>
    <xf numFmtId="0" fontId="2" fillId="0" borderId="64" xfId="16" applyFill="1" applyBorder="1" applyAlignment="1">
      <alignment horizontal="right" vertical="center" shrinkToFit="1"/>
    </xf>
    <xf numFmtId="181" fontId="14" fillId="0" borderId="28" xfId="16" applyNumberFormat="1" applyFont="1" applyFill="1" applyBorder="1" applyAlignment="1">
      <alignment horizontal="right" vertical="center" shrinkToFit="1"/>
    </xf>
    <xf numFmtId="0" fontId="2" fillId="0" borderId="48" xfId="16" applyFill="1" applyBorder="1" applyAlignment="1">
      <alignment horizontal="right" vertical="center" shrinkToFit="1"/>
    </xf>
    <xf numFmtId="0" fontId="2" fillId="0" borderId="34" xfId="16" applyFill="1" applyBorder="1" applyAlignment="1">
      <alignment horizontal="right" vertical="center" shrinkToFit="1"/>
    </xf>
    <xf numFmtId="0" fontId="14" fillId="0" borderId="28" xfId="16" applyFont="1" applyFill="1" applyBorder="1" applyAlignment="1">
      <alignment horizontal="center" vertical="center" textRotation="255"/>
    </xf>
    <xf numFmtId="0" fontId="14" fillId="0" borderId="34" xfId="16" applyFont="1" applyFill="1" applyBorder="1" applyAlignment="1">
      <alignment horizontal="center" vertical="center" textRotation="255"/>
    </xf>
    <xf numFmtId="0" fontId="14" fillId="0" borderId="57" xfId="16" applyFont="1" applyFill="1" applyBorder="1" applyAlignment="1">
      <alignment horizontal="center" vertical="center" textRotation="255"/>
    </xf>
    <xf numFmtId="0" fontId="14" fillId="0" borderId="64" xfId="16" applyFont="1" applyFill="1" applyBorder="1" applyAlignment="1">
      <alignment horizontal="center" vertical="center" textRotation="255"/>
    </xf>
    <xf numFmtId="0" fontId="14" fillId="0" borderId="26" xfId="16" applyFont="1" applyFill="1" applyBorder="1" applyAlignment="1">
      <alignment horizontal="center" vertical="center" textRotation="255"/>
    </xf>
    <xf numFmtId="0" fontId="14" fillId="0" borderId="37" xfId="16" applyFont="1" applyFill="1" applyBorder="1" applyAlignment="1">
      <alignment horizontal="center" vertical="center" textRotation="255"/>
    </xf>
    <xf numFmtId="181" fontId="14" fillId="0" borderId="26" xfId="16" applyNumberFormat="1" applyFont="1" applyFill="1" applyBorder="1" applyAlignment="1">
      <alignment horizontal="right" vertical="center" shrinkToFit="1"/>
    </xf>
    <xf numFmtId="0" fontId="2" fillId="0" borderId="40" xfId="16" applyFill="1" applyBorder="1" applyAlignment="1">
      <alignment horizontal="right" vertical="center" shrinkToFit="1"/>
    </xf>
    <xf numFmtId="181" fontId="14" fillId="0" borderId="40" xfId="16" applyNumberFormat="1" applyFont="1" applyFill="1" applyBorder="1" applyAlignment="1">
      <alignment horizontal="right" vertical="center" shrinkToFit="1"/>
    </xf>
    <xf numFmtId="0" fontId="2" fillId="0" borderId="37" xfId="16" applyFill="1" applyBorder="1" applyAlignment="1">
      <alignment horizontal="right" vertical="center" shrinkToFit="1"/>
    </xf>
    <xf numFmtId="0" fontId="14" fillId="0" borderId="28" xfId="16" applyFont="1" applyFill="1" applyBorder="1" applyAlignment="1">
      <alignment horizontal="left" vertical="center"/>
    </xf>
    <xf numFmtId="0" fontId="14" fillId="0" borderId="48" xfId="16" applyFont="1" applyFill="1" applyBorder="1" applyAlignment="1">
      <alignment horizontal="left" vertical="center"/>
    </xf>
    <xf numFmtId="0" fontId="14" fillId="0" borderId="34" xfId="16" applyFont="1" applyFill="1" applyBorder="1" applyAlignment="1">
      <alignment horizontal="left" vertical="center"/>
    </xf>
    <xf numFmtId="178" fontId="14" fillId="0" borderId="34" xfId="16" applyNumberFormat="1" applyFont="1" applyFill="1" applyBorder="1" applyAlignment="1">
      <alignment horizontal="right" vertical="center" shrinkToFit="1"/>
    </xf>
    <xf numFmtId="0" fontId="14" fillId="0" borderId="57" xfId="16" applyFont="1" applyFill="1" applyBorder="1" applyAlignment="1">
      <alignment horizontal="left" vertical="center"/>
    </xf>
    <xf numFmtId="0" fontId="14" fillId="0" borderId="0" xfId="16" applyFont="1" applyFill="1" applyBorder="1" applyAlignment="1">
      <alignment horizontal="left" vertical="center"/>
    </xf>
    <xf numFmtId="0" fontId="14" fillId="0" borderId="64" xfId="16" applyFont="1" applyFill="1" applyBorder="1" applyAlignment="1">
      <alignment horizontal="left" vertical="center"/>
    </xf>
    <xf numFmtId="178" fontId="14" fillId="0" borderId="26" xfId="16" applyNumberFormat="1" applyFont="1" applyFill="1" applyBorder="1" applyAlignment="1">
      <alignment horizontal="right" vertical="center" shrinkToFit="1"/>
    </xf>
    <xf numFmtId="178" fontId="14" fillId="0" borderId="40" xfId="16" applyNumberFormat="1" applyFont="1" applyFill="1" applyBorder="1" applyAlignment="1">
      <alignment horizontal="right" vertical="center" shrinkToFit="1"/>
    </xf>
    <xf numFmtId="178" fontId="14" fillId="0" borderId="92" xfId="16" applyNumberFormat="1" applyFont="1" applyFill="1" applyBorder="1" applyAlignment="1">
      <alignment horizontal="right" vertical="center" shrinkToFit="1"/>
    </xf>
    <xf numFmtId="181" fontId="14" fillId="0" borderId="94" xfId="16" applyNumberFormat="1" applyFont="1" applyFill="1" applyBorder="1" applyAlignment="1">
      <alignment horizontal="right" vertical="center" shrinkToFit="1"/>
    </xf>
    <xf numFmtId="178" fontId="14" fillId="0" borderId="94" xfId="16" applyNumberFormat="1" applyFont="1" applyFill="1" applyBorder="1" applyAlignment="1">
      <alignment horizontal="right" vertical="center" shrinkToFit="1"/>
    </xf>
    <xf numFmtId="181" fontId="14" fillId="0" borderId="93" xfId="16" applyNumberFormat="1" applyFont="1" applyFill="1" applyBorder="1" applyAlignment="1">
      <alignment horizontal="right" vertical="center" shrinkToFit="1"/>
    </xf>
    <xf numFmtId="181" fontId="14" fillId="0" borderId="37" xfId="16" applyNumberFormat="1" applyFont="1" applyFill="1" applyBorder="1" applyAlignment="1">
      <alignment horizontal="right" vertical="center" shrinkToFit="1"/>
    </xf>
    <xf numFmtId="0" fontId="14" fillId="0" borderId="26" xfId="16" applyFont="1" applyFill="1" applyBorder="1" applyAlignment="1">
      <alignment horizontal="left" vertical="center"/>
    </xf>
    <xf numFmtId="0" fontId="14" fillId="0" borderId="40" xfId="16" applyFont="1" applyFill="1" applyBorder="1" applyAlignment="1">
      <alignment horizontal="left" vertical="center"/>
    </xf>
    <xf numFmtId="0" fontId="14" fillId="0" borderId="37" xfId="16" applyFont="1" applyFill="1" applyBorder="1" applyAlignment="1">
      <alignment horizontal="left" vertical="center"/>
    </xf>
    <xf numFmtId="178" fontId="14" fillId="0" borderId="37" xfId="16" applyNumberFormat="1" applyFont="1" applyFill="1" applyBorder="1" applyAlignment="1">
      <alignment horizontal="right" vertical="center" shrinkToFit="1"/>
    </xf>
    <xf numFmtId="0" fontId="14" fillId="0" borderId="57" xfId="16" applyFont="1" applyFill="1" applyBorder="1" applyAlignment="1">
      <alignment horizontal="center" vertical="center" wrapText="1"/>
    </xf>
    <xf numFmtId="0" fontId="14" fillId="0" borderId="0" xfId="16" applyFont="1" applyFill="1" applyBorder="1" applyAlignment="1">
      <alignment horizontal="center" vertical="center" wrapText="1"/>
    </xf>
    <xf numFmtId="0" fontId="14" fillId="0" borderId="26" xfId="16" applyFont="1" applyFill="1" applyBorder="1" applyAlignment="1">
      <alignment horizontal="center" vertical="center" wrapText="1"/>
    </xf>
    <xf numFmtId="0" fontId="14" fillId="0" borderId="40" xfId="16" applyFont="1" applyFill="1" applyBorder="1" applyAlignment="1">
      <alignment horizontal="center" vertical="center" wrapText="1"/>
    </xf>
    <xf numFmtId="178" fontId="14" fillId="5" borderId="90" xfId="16" applyNumberFormat="1" applyFont="1" applyFill="1" applyBorder="1" applyAlignment="1">
      <alignment horizontal="right" vertical="center" shrinkToFit="1"/>
    </xf>
    <xf numFmtId="178" fontId="14" fillId="5" borderId="0" xfId="16" applyNumberFormat="1" applyFont="1" applyFill="1" applyBorder="1" applyAlignment="1">
      <alignment horizontal="right" vertical="center" shrinkToFit="1"/>
    </xf>
    <xf numFmtId="178" fontId="14" fillId="5" borderId="91" xfId="16" applyNumberFormat="1" applyFont="1" applyFill="1" applyBorder="1" applyAlignment="1">
      <alignment horizontal="right" vertical="center" shrinkToFit="1"/>
    </xf>
    <xf numFmtId="0" fontId="14" fillId="5" borderId="90" xfId="16" applyFont="1" applyFill="1" applyBorder="1" applyAlignment="1">
      <alignment horizontal="right" vertical="center" shrinkToFit="1"/>
    </xf>
    <xf numFmtId="0" fontId="14" fillId="5" borderId="0" xfId="16" applyFont="1" applyFill="1" applyBorder="1" applyAlignment="1">
      <alignment horizontal="right" vertical="center" shrinkToFit="1"/>
    </xf>
    <xf numFmtId="0" fontId="14" fillId="5" borderId="64" xfId="16" applyFont="1" applyFill="1" applyBorder="1" applyAlignment="1">
      <alignment horizontal="right" vertical="center" shrinkToFit="1"/>
    </xf>
    <xf numFmtId="181" fontId="14" fillId="0" borderId="91" xfId="16" applyNumberFormat="1" applyFont="1" applyFill="1" applyBorder="1" applyAlignment="1">
      <alignment horizontal="right" vertical="center" shrinkToFit="1"/>
    </xf>
    <xf numFmtId="0" fontId="2" fillId="0" borderId="92" xfId="16" applyFill="1" applyBorder="1" applyAlignment="1">
      <alignment horizontal="right" vertical="center" shrinkToFit="1"/>
    </xf>
    <xf numFmtId="181" fontId="2" fillId="0" borderId="40" xfId="16" applyNumberFormat="1" applyFill="1" applyBorder="1" applyAlignment="1">
      <alignment horizontal="right" vertical="center" shrinkToFit="1"/>
    </xf>
    <xf numFmtId="181" fontId="2" fillId="0" borderId="92" xfId="16" applyNumberFormat="1" applyFill="1" applyBorder="1" applyAlignment="1">
      <alignment horizontal="right" vertical="center" shrinkToFit="1"/>
    </xf>
    <xf numFmtId="178" fontId="14" fillId="0" borderId="93" xfId="16" applyNumberFormat="1" applyFont="1" applyFill="1" applyBorder="1" applyAlignment="1">
      <alignment horizontal="right" vertical="center" shrinkToFit="1"/>
    </xf>
    <xf numFmtId="178" fontId="14" fillId="5" borderId="93" xfId="16" applyNumberFormat="1" applyFont="1" applyFill="1" applyBorder="1" applyAlignment="1">
      <alignment horizontal="right" vertical="center" shrinkToFit="1"/>
    </xf>
    <xf numFmtId="178" fontId="14" fillId="5" borderId="40" xfId="16" applyNumberFormat="1" applyFont="1" applyFill="1" applyBorder="1" applyAlignment="1">
      <alignment horizontal="right" vertical="center" shrinkToFit="1"/>
    </xf>
    <xf numFmtId="178" fontId="14" fillId="5" borderId="92" xfId="16" applyNumberFormat="1" applyFont="1" applyFill="1" applyBorder="1" applyAlignment="1">
      <alignment horizontal="right" vertical="center" shrinkToFit="1"/>
    </xf>
    <xf numFmtId="0" fontId="14" fillId="5" borderId="93" xfId="16" applyFont="1" applyFill="1" applyBorder="1" applyAlignment="1">
      <alignment horizontal="right" vertical="center" shrinkToFit="1"/>
    </xf>
    <xf numFmtId="0" fontId="14" fillId="5" borderId="40" xfId="16" applyFont="1" applyFill="1" applyBorder="1" applyAlignment="1">
      <alignment horizontal="right" vertical="center" shrinkToFit="1"/>
    </xf>
    <xf numFmtId="0" fontId="14" fillId="5" borderId="37" xfId="16" applyFont="1" applyFill="1" applyBorder="1" applyAlignment="1">
      <alignment horizontal="right" vertical="center" shrinkToFit="1"/>
    </xf>
    <xf numFmtId="0" fontId="14" fillId="0" borderId="28" xfId="16" applyFont="1" applyBorder="1" applyAlignment="1">
      <alignment horizontal="center" vertical="center" textRotation="255"/>
    </xf>
    <xf numFmtId="0" fontId="14" fillId="0" borderId="34" xfId="16" applyFont="1" applyBorder="1" applyAlignment="1">
      <alignment horizontal="center" vertical="center" textRotation="255"/>
    </xf>
    <xf numFmtId="0" fontId="14" fillId="0" borderId="57" xfId="16" applyFont="1" applyBorder="1" applyAlignment="1">
      <alignment horizontal="center" vertical="center" textRotation="255"/>
    </xf>
    <xf numFmtId="0" fontId="14" fillId="0" borderId="64" xfId="16" applyFont="1" applyBorder="1" applyAlignment="1">
      <alignment horizontal="center" vertical="center" textRotation="255"/>
    </xf>
    <xf numFmtId="0" fontId="14" fillId="0" borderId="26" xfId="16" applyFont="1" applyBorder="1" applyAlignment="1">
      <alignment horizontal="center" vertical="center" textRotation="255"/>
    </xf>
    <xf numFmtId="0" fontId="14" fillId="0" borderId="37" xfId="16" applyFont="1" applyBorder="1" applyAlignment="1">
      <alignment horizontal="center" vertical="center" textRotation="255"/>
    </xf>
    <xf numFmtId="0" fontId="25" fillId="6" borderId="82" xfId="17" applyFont="1" applyFill="1" applyBorder="1" applyAlignment="1" applyProtection="1">
      <alignment horizontal="center" vertical="center" wrapText="1"/>
      <protection locked="0"/>
    </xf>
    <xf numFmtId="0" fontId="25" fillId="6" borderId="50" xfId="17" applyFont="1" applyFill="1" applyBorder="1" applyAlignment="1" applyProtection="1">
      <alignment horizontal="center" vertical="center" wrapText="1"/>
      <protection locked="0"/>
    </xf>
    <xf numFmtId="0" fontId="25" fillId="6" borderId="17" xfId="17" applyFont="1" applyFill="1" applyBorder="1" applyAlignment="1" applyProtection="1">
      <alignment horizontal="center" vertical="center" wrapText="1"/>
      <protection locked="0"/>
    </xf>
    <xf numFmtId="0" fontId="25" fillId="6" borderId="168" xfId="17" applyFont="1" applyFill="1" applyBorder="1" applyAlignment="1" applyProtection="1">
      <alignment horizontal="center" vertical="center" wrapText="1"/>
      <protection locked="0"/>
    </xf>
    <xf numFmtId="0" fontId="25" fillId="6" borderId="166" xfId="17" applyFont="1" applyFill="1" applyBorder="1" applyAlignment="1" applyProtection="1">
      <alignment horizontal="center" vertical="center" wrapText="1"/>
      <protection locked="0"/>
    </xf>
    <xf numFmtId="0" fontId="25" fillId="6" borderId="167" xfId="17" applyFont="1" applyFill="1" applyBorder="1" applyAlignment="1" applyProtection="1">
      <alignment horizontal="center" vertical="center" wrapText="1"/>
      <protection locked="0"/>
    </xf>
    <xf numFmtId="0" fontId="2" fillId="6" borderId="82" xfId="17" applyFont="1" applyFill="1" applyBorder="1" applyAlignment="1" applyProtection="1">
      <alignment horizontal="center" vertical="center" wrapText="1"/>
      <protection locked="0"/>
    </xf>
    <xf numFmtId="0" fontId="2" fillId="6" borderId="50" xfId="17" applyFont="1" applyFill="1" applyBorder="1" applyAlignment="1" applyProtection="1">
      <alignment horizontal="center" vertical="center" wrapText="1"/>
      <protection locked="0"/>
    </xf>
    <xf numFmtId="0" fontId="2" fillId="6" borderId="17" xfId="17" applyFont="1" applyFill="1" applyBorder="1" applyAlignment="1" applyProtection="1">
      <alignment horizontal="center" vertical="center" wrapText="1"/>
      <protection locked="0"/>
    </xf>
    <xf numFmtId="0" fontId="2" fillId="6" borderId="168" xfId="17" applyFont="1" applyFill="1" applyBorder="1" applyAlignment="1" applyProtection="1">
      <alignment horizontal="center" vertical="center" wrapText="1"/>
      <protection locked="0"/>
    </xf>
    <xf numFmtId="0" fontId="2" fillId="6" borderId="166" xfId="17" applyFont="1" applyFill="1" applyBorder="1" applyAlignment="1" applyProtection="1">
      <alignment horizontal="center" vertical="center" wrapText="1"/>
      <protection locked="0"/>
    </xf>
    <xf numFmtId="0" fontId="2" fillId="6" borderId="167" xfId="17" applyFont="1" applyFill="1" applyBorder="1" applyAlignment="1" applyProtection="1">
      <alignment horizontal="center" vertical="center" wrapText="1"/>
      <protection locked="0"/>
    </xf>
    <xf numFmtId="0" fontId="25" fillId="6" borderId="51" xfId="17" applyFont="1" applyFill="1" applyBorder="1" applyAlignment="1" applyProtection="1">
      <alignment horizontal="center" vertical="center" wrapText="1"/>
      <protection locked="0"/>
    </xf>
    <xf numFmtId="0" fontId="25" fillId="6" borderId="169" xfId="17" applyFont="1" applyFill="1" applyBorder="1" applyAlignment="1" applyProtection="1">
      <alignment horizontal="center" vertical="center" wrapText="1"/>
      <protection locked="0"/>
    </xf>
    <xf numFmtId="0" fontId="25" fillId="0" borderId="161" xfId="19" applyFont="1" applyBorder="1" applyAlignment="1" applyProtection="1">
      <alignment horizontal="left" vertical="center" shrinkToFit="1"/>
      <protection locked="0"/>
    </xf>
    <xf numFmtId="0" fontId="25" fillId="0" borderId="162" xfId="19" applyFont="1" applyBorder="1" applyAlignment="1" applyProtection="1">
      <alignment horizontal="left" vertical="center" shrinkToFit="1"/>
      <protection locked="0"/>
    </xf>
    <xf numFmtId="0" fontId="25" fillId="0" borderId="163" xfId="19" applyFont="1" applyBorder="1" applyAlignment="1" applyProtection="1">
      <alignment horizontal="left" vertical="center" shrinkToFit="1"/>
      <protection locked="0"/>
    </xf>
    <xf numFmtId="177" fontId="25" fillId="0" borderId="164" xfId="19" applyNumberFormat="1" applyFont="1" applyBorder="1" applyAlignment="1" applyProtection="1">
      <alignment horizontal="right" vertical="center" shrinkToFit="1"/>
      <protection locked="0"/>
    </xf>
    <xf numFmtId="177" fontId="25" fillId="0" borderId="159" xfId="19" applyNumberFormat="1" applyFont="1" applyBorder="1" applyAlignment="1" applyProtection="1">
      <alignment horizontal="right" vertical="center" shrinkToFit="1"/>
      <protection locked="0"/>
    </xf>
    <xf numFmtId="177" fontId="25" fillId="0" borderId="183" xfId="19" applyNumberFormat="1" applyFont="1" applyBorder="1" applyAlignment="1" applyProtection="1">
      <alignment horizontal="right" vertical="center" shrinkToFit="1"/>
      <protection locked="0"/>
    </xf>
    <xf numFmtId="177" fontId="25" fillId="0" borderId="184" xfId="19" applyNumberFormat="1" applyFont="1" applyBorder="1" applyAlignment="1" applyProtection="1">
      <alignment horizontal="right" vertical="center" shrinkToFit="1"/>
      <protection locked="0"/>
    </xf>
    <xf numFmtId="177" fontId="25" fillId="0" borderId="185" xfId="19" applyNumberFormat="1" applyFont="1" applyBorder="1" applyAlignment="1" applyProtection="1">
      <alignment horizontal="right" vertical="center" shrinkToFit="1"/>
      <protection locked="0"/>
    </xf>
    <xf numFmtId="177" fontId="25" fillId="0" borderId="186" xfId="19" applyNumberFormat="1" applyFont="1" applyBorder="1" applyAlignment="1" applyProtection="1">
      <alignment horizontal="right" vertical="center" shrinkToFit="1"/>
      <protection locked="0"/>
    </xf>
    <xf numFmtId="0" fontId="25" fillId="6" borderId="49" xfId="17" applyFont="1" applyFill="1" applyBorder="1" applyAlignment="1" applyProtection="1">
      <alignment horizontal="center" vertical="center"/>
      <protection locked="0"/>
    </xf>
    <xf numFmtId="0" fontId="25" fillId="6" borderId="50" xfId="17" applyFont="1" applyFill="1" applyBorder="1" applyAlignment="1" applyProtection="1">
      <alignment horizontal="center" vertical="center"/>
      <protection locked="0"/>
    </xf>
    <xf numFmtId="0" fontId="25" fillId="6" borderId="17" xfId="17" applyFont="1" applyFill="1" applyBorder="1" applyAlignment="1" applyProtection="1">
      <alignment horizontal="center" vertical="center"/>
      <protection locked="0"/>
    </xf>
    <xf numFmtId="0" fontId="25" fillId="6" borderId="165" xfId="17" applyFont="1" applyFill="1" applyBorder="1" applyAlignment="1" applyProtection="1">
      <alignment horizontal="center" vertical="center"/>
      <protection locked="0"/>
    </xf>
    <xf numFmtId="0" fontId="25" fillId="6" borderId="166" xfId="17" applyFont="1" applyFill="1" applyBorder="1" applyAlignment="1" applyProtection="1">
      <alignment horizontal="center" vertical="center"/>
      <protection locked="0"/>
    </xf>
    <xf numFmtId="0" fontId="25" fillId="6" borderId="167" xfId="17" applyFont="1" applyFill="1" applyBorder="1" applyAlignment="1" applyProtection="1">
      <alignment horizontal="center" vertical="center"/>
      <protection locked="0"/>
    </xf>
    <xf numFmtId="0" fontId="24" fillId="3" borderId="1" xfId="17" applyFont="1" applyFill="1" applyBorder="1" applyAlignment="1" applyProtection="1">
      <alignment horizontal="center" vertical="center"/>
    </xf>
    <xf numFmtId="0" fontId="24" fillId="3" borderId="2" xfId="17" applyFont="1" applyFill="1" applyBorder="1" applyAlignment="1" applyProtection="1">
      <alignment horizontal="center" vertical="center"/>
    </xf>
    <xf numFmtId="0" fontId="24" fillId="3" borderId="3" xfId="17" applyFont="1" applyFill="1" applyBorder="1" applyAlignment="1" applyProtection="1">
      <alignment horizontal="center" vertical="center"/>
    </xf>
    <xf numFmtId="0" fontId="25" fillId="3" borderId="54" xfId="17" applyFont="1" applyFill="1" applyBorder="1" applyAlignment="1" applyProtection="1">
      <alignment horizontal="left" vertical="center"/>
    </xf>
    <xf numFmtId="0" fontId="25" fillId="6" borderId="49" xfId="17" applyFont="1" applyFill="1" applyBorder="1" applyAlignment="1" applyProtection="1">
      <alignment horizontal="center" vertical="center" wrapText="1"/>
      <protection locked="0"/>
    </xf>
    <xf numFmtId="0" fontId="25" fillId="6" borderId="165" xfId="17" applyFont="1" applyFill="1" applyBorder="1" applyAlignment="1" applyProtection="1">
      <alignment horizontal="center" vertical="center" wrapText="1"/>
      <protection locked="0"/>
    </xf>
    <xf numFmtId="0" fontId="25" fillId="0" borderId="161" xfId="20" applyNumberFormat="1" applyFont="1" applyBorder="1" applyAlignment="1" applyProtection="1">
      <alignment horizontal="left" vertical="center" shrinkToFit="1"/>
      <protection locked="0"/>
    </xf>
    <xf numFmtId="0" fontId="25" fillId="0" borderId="162" xfId="20" applyNumberFormat="1" applyFont="1" applyBorder="1" applyAlignment="1" applyProtection="1">
      <alignment horizontal="left" vertical="center" shrinkToFit="1"/>
      <protection locked="0"/>
    </xf>
    <xf numFmtId="0" fontId="25" fillId="0" borderId="187" xfId="20" applyNumberFormat="1" applyFont="1" applyBorder="1" applyAlignment="1" applyProtection="1">
      <alignment horizontal="left" vertical="center" shrinkToFit="1"/>
      <protection locked="0"/>
    </xf>
    <xf numFmtId="0" fontId="25" fillId="0" borderId="138" xfId="19" applyFont="1" applyBorder="1" applyAlignment="1" applyProtection="1">
      <alignment horizontal="left" vertical="center" shrinkToFit="1"/>
      <protection locked="0"/>
    </xf>
    <xf numFmtId="0" fontId="25" fillId="0" borderId="139" xfId="19" applyFont="1" applyBorder="1" applyAlignment="1" applyProtection="1">
      <alignment horizontal="left" vertical="center" shrinkToFit="1"/>
      <protection locked="0"/>
    </xf>
    <xf numFmtId="0" fontId="25" fillId="0" borderId="144" xfId="19" applyFont="1" applyBorder="1" applyAlignment="1" applyProtection="1">
      <alignment horizontal="left" vertical="center" shrinkToFit="1"/>
      <protection locked="0"/>
    </xf>
    <xf numFmtId="177" fontId="25" fillId="0" borderId="156" xfId="19" applyNumberFormat="1" applyFont="1" applyBorder="1" applyAlignment="1" applyProtection="1">
      <alignment horizontal="right" vertical="center" shrinkToFit="1"/>
      <protection locked="0"/>
    </xf>
    <xf numFmtId="177" fontId="25" fillId="0" borderId="154" xfId="19" applyNumberFormat="1" applyFont="1" applyBorder="1" applyAlignment="1" applyProtection="1">
      <alignment horizontal="right" vertical="center" shrinkToFit="1"/>
      <protection locked="0"/>
    </xf>
    <xf numFmtId="177" fontId="25" fillId="0" borderId="158" xfId="19" applyNumberFormat="1" applyFont="1" applyBorder="1" applyAlignment="1" applyProtection="1">
      <alignment horizontal="right" vertical="center" shrinkToFit="1"/>
      <protection locked="0"/>
    </xf>
    <xf numFmtId="177" fontId="25" fillId="0" borderId="173" xfId="19" applyNumberFormat="1" applyFont="1" applyBorder="1" applyAlignment="1" applyProtection="1">
      <alignment horizontal="right" vertical="center" shrinkToFit="1"/>
      <protection locked="0"/>
    </xf>
    <xf numFmtId="177" fontId="25" fillId="0" borderId="139" xfId="19" applyNumberFormat="1" applyFont="1" applyBorder="1" applyAlignment="1" applyProtection="1">
      <alignment horizontal="right" vertical="center" shrinkToFit="1"/>
      <protection locked="0"/>
    </xf>
    <xf numFmtId="177" fontId="25" fillId="0" borderId="140" xfId="19" applyNumberFormat="1" applyFont="1" applyBorder="1" applyAlignment="1" applyProtection="1">
      <alignment horizontal="right" vertical="center" shrinkToFit="1"/>
      <protection locked="0"/>
    </xf>
    <xf numFmtId="177" fontId="25" fillId="0" borderId="157" xfId="20" applyNumberFormat="1" applyFont="1" applyBorder="1" applyAlignment="1" applyProtection="1">
      <alignment horizontal="right" vertical="center" shrinkToFit="1"/>
      <protection locked="0"/>
    </xf>
    <xf numFmtId="177" fontId="25" fillId="0" borderId="154" xfId="20" applyNumberFormat="1" applyFont="1" applyBorder="1" applyAlignment="1" applyProtection="1">
      <alignment horizontal="right" vertical="center" shrinkToFit="1"/>
      <protection locked="0"/>
    </xf>
    <xf numFmtId="0" fontId="25" fillId="0" borderId="154" xfId="20" applyNumberFormat="1" applyFont="1" applyBorder="1" applyAlignment="1" applyProtection="1">
      <alignment horizontal="left" vertical="center" shrinkToFit="1"/>
      <protection locked="0"/>
    </xf>
    <xf numFmtId="0" fontId="25" fillId="0" borderId="155" xfId="20" applyNumberFormat="1" applyFont="1" applyBorder="1" applyAlignment="1" applyProtection="1">
      <alignment horizontal="left" vertical="center" shrinkToFit="1"/>
      <protection locked="0"/>
    </xf>
    <xf numFmtId="0" fontId="25" fillId="0" borderId="138" xfId="20" applyFont="1" applyBorder="1" applyAlignment="1" applyProtection="1">
      <alignment horizontal="left" vertical="center" shrinkToFit="1"/>
      <protection locked="0"/>
    </xf>
    <xf numFmtId="0" fontId="25" fillId="0" borderId="139" xfId="20" applyFont="1" applyBorder="1" applyAlignment="1" applyProtection="1">
      <alignment horizontal="left" vertical="center" shrinkToFit="1"/>
      <protection locked="0"/>
    </xf>
    <xf numFmtId="0" fontId="25" fillId="0" borderId="144" xfId="20" applyFont="1" applyBorder="1" applyAlignment="1" applyProtection="1">
      <alignment horizontal="left" vertical="center" shrinkToFit="1"/>
      <protection locked="0"/>
    </xf>
    <xf numFmtId="177" fontId="25" fillId="0" borderId="161" xfId="20" applyNumberFormat="1" applyFont="1" applyBorder="1" applyAlignment="1" applyProtection="1">
      <alignment horizontal="right" vertical="center" shrinkToFit="1"/>
      <protection locked="0"/>
    </xf>
    <xf numFmtId="177" fontId="25" fillId="0" borderId="162" xfId="20" applyNumberFormat="1" applyFont="1" applyBorder="1" applyAlignment="1" applyProtection="1">
      <alignment horizontal="right" vertical="center" shrinkToFit="1"/>
      <protection locked="0"/>
    </xf>
    <xf numFmtId="177" fontId="25" fillId="0" borderId="163" xfId="20" applyNumberFormat="1" applyFont="1" applyBorder="1" applyAlignment="1" applyProtection="1">
      <alignment horizontal="right" vertical="center" shrinkToFit="1"/>
      <protection locked="0"/>
    </xf>
    <xf numFmtId="177" fontId="25" fillId="0" borderId="182" xfId="20" applyNumberFormat="1" applyFont="1" applyBorder="1" applyAlignment="1" applyProtection="1">
      <alignment horizontal="right" vertical="center" shrinkToFit="1"/>
      <protection locked="0"/>
    </xf>
    <xf numFmtId="177" fontId="25" fillId="0" borderId="159" xfId="20" applyNumberFormat="1" applyFont="1" applyBorder="1" applyAlignment="1" applyProtection="1">
      <alignment horizontal="right" vertical="center" shrinkToFit="1"/>
      <protection locked="0"/>
    </xf>
    <xf numFmtId="0" fontId="25" fillId="0" borderId="159" xfId="20" applyNumberFormat="1" applyFont="1" applyBorder="1" applyAlignment="1" applyProtection="1">
      <alignment horizontal="left" vertical="center" shrinkToFit="1"/>
      <protection locked="0"/>
    </xf>
    <xf numFmtId="0" fontId="25" fillId="0" borderId="160" xfId="20" applyNumberFormat="1" applyFont="1" applyBorder="1" applyAlignment="1" applyProtection="1">
      <alignment horizontal="left" vertical="center" shrinkToFit="1"/>
      <protection locked="0"/>
    </xf>
    <xf numFmtId="0" fontId="25" fillId="0" borderId="161" xfId="20" applyFont="1" applyBorder="1" applyAlignment="1" applyProtection="1">
      <alignment horizontal="left" vertical="center" shrinkToFit="1"/>
      <protection locked="0"/>
    </xf>
    <xf numFmtId="0" fontId="25" fillId="0" borderId="162" xfId="20" applyFont="1" applyBorder="1" applyAlignment="1" applyProtection="1">
      <alignment horizontal="left" vertical="center" shrinkToFit="1"/>
      <protection locked="0"/>
    </xf>
    <xf numFmtId="0" fontId="25" fillId="0" borderId="163" xfId="20" applyFont="1" applyBorder="1" applyAlignment="1" applyProtection="1">
      <alignment horizontal="left" vertical="center" shrinkToFit="1"/>
      <protection locked="0"/>
    </xf>
    <xf numFmtId="177" fontId="25" fillId="0" borderId="138" xfId="20" applyNumberFormat="1" applyFont="1" applyBorder="1" applyAlignment="1" applyProtection="1">
      <alignment horizontal="right" vertical="center" shrinkToFit="1"/>
      <protection locked="0"/>
    </xf>
    <xf numFmtId="177" fontId="25" fillId="0" borderId="139" xfId="20" applyNumberFormat="1" applyFont="1" applyBorder="1" applyAlignment="1" applyProtection="1">
      <alignment horizontal="right" vertical="center" shrinkToFit="1"/>
      <protection locked="0"/>
    </xf>
    <xf numFmtId="177" fontId="25" fillId="0" borderId="144" xfId="20" applyNumberFormat="1" applyFont="1" applyBorder="1" applyAlignment="1" applyProtection="1">
      <alignment horizontal="right" vertical="center" shrinkToFit="1"/>
      <protection locked="0"/>
    </xf>
    <xf numFmtId="0" fontId="25" fillId="0" borderId="138" xfId="20" applyNumberFormat="1" applyFont="1" applyBorder="1" applyAlignment="1" applyProtection="1">
      <alignment horizontal="left" vertical="center" shrinkToFit="1"/>
      <protection locked="0"/>
    </xf>
    <xf numFmtId="0" fontId="25" fillId="0" borderId="139" xfId="20" applyNumberFormat="1" applyFont="1" applyBorder="1" applyAlignment="1" applyProtection="1">
      <alignment horizontal="left" vertical="center" shrinkToFit="1"/>
      <protection locked="0"/>
    </xf>
    <xf numFmtId="0" fontId="25" fillId="0" borderId="140" xfId="20" applyNumberFormat="1" applyFont="1" applyBorder="1" applyAlignment="1" applyProtection="1">
      <alignment horizontal="left" vertical="center" shrinkToFit="1"/>
      <protection locked="0"/>
    </xf>
    <xf numFmtId="177" fontId="25" fillId="0" borderId="151" xfId="19" applyNumberFormat="1" applyFont="1" applyBorder="1" applyAlignment="1" applyProtection="1">
      <alignment horizontal="right" vertical="center" shrinkToFit="1"/>
      <protection locked="0"/>
    </xf>
    <xf numFmtId="177" fontId="25" fillId="0" borderId="152" xfId="19" applyNumberFormat="1" applyFont="1" applyBorder="1" applyAlignment="1" applyProtection="1">
      <alignment horizontal="right" vertical="center" shrinkToFit="1"/>
      <protection locked="0"/>
    </xf>
    <xf numFmtId="177" fontId="25" fillId="0" borderId="181" xfId="19" applyNumberFormat="1" applyFont="1" applyBorder="1" applyAlignment="1" applyProtection="1">
      <alignment horizontal="right" vertical="center" shrinkToFit="1"/>
      <protection locked="0"/>
    </xf>
    <xf numFmtId="0" fontId="25" fillId="4" borderId="29" xfId="17" applyFont="1" applyFill="1" applyBorder="1" applyAlignment="1" applyProtection="1">
      <alignment horizontal="left" vertical="center" shrinkToFit="1"/>
      <protection locked="0"/>
    </xf>
    <xf numFmtId="0" fontId="25" fillId="4" borderId="67" xfId="17" applyFont="1" applyFill="1" applyBorder="1" applyAlignment="1" applyProtection="1">
      <alignment horizontal="left" vertical="center" shrinkToFit="1"/>
      <protection locked="0"/>
    </xf>
    <xf numFmtId="0" fontId="25" fillId="4" borderId="73" xfId="17" applyFont="1" applyFill="1" applyBorder="1" applyAlignment="1" applyProtection="1">
      <alignment horizontal="left" vertical="center" shrinkToFit="1"/>
      <protection locked="0"/>
    </xf>
    <xf numFmtId="177" fontId="25" fillId="4" borderId="127" xfId="20" applyNumberFormat="1" applyFont="1" applyFill="1" applyBorder="1" applyAlignment="1" applyProtection="1">
      <alignment horizontal="right" vertical="center" shrinkToFit="1"/>
      <protection locked="0"/>
    </xf>
    <xf numFmtId="177" fontId="25" fillId="4" borderId="128" xfId="20" applyNumberFormat="1" applyFont="1" applyFill="1" applyBorder="1" applyAlignment="1" applyProtection="1">
      <alignment horizontal="right" vertical="center" shrinkToFit="1"/>
      <protection locked="0"/>
    </xf>
    <xf numFmtId="177" fontId="25" fillId="4" borderId="100" xfId="20" applyNumberFormat="1" applyFont="1" applyFill="1" applyBorder="1" applyAlignment="1" applyProtection="1">
      <alignment horizontal="right" vertical="center" shrinkToFit="1"/>
      <protection locked="0"/>
    </xf>
    <xf numFmtId="177" fontId="25" fillId="4" borderId="171" xfId="20" applyNumberFormat="1" applyFont="1" applyFill="1" applyBorder="1" applyAlignment="1" applyProtection="1">
      <alignment horizontal="right" vertical="center" shrinkToFit="1"/>
      <protection locked="0"/>
    </xf>
    <xf numFmtId="177" fontId="25" fillId="4" borderId="145" xfId="20" applyNumberFormat="1" applyFont="1" applyFill="1" applyBorder="1" applyAlignment="1" applyProtection="1">
      <alignment horizontal="right" vertical="center" shrinkToFit="1"/>
      <protection locked="0"/>
    </xf>
    <xf numFmtId="177" fontId="25" fillId="4" borderId="172" xfId="20" applyNumberFormat="1" applyFont="1" applyFill="1" applyBorder="1" applyAlignment="1" applyProtection="1">
      <alignment horizontal="right" vertical="center" shrinkToFit="1"/>
      <protection locked="0"/>
    </xf>
    <xf numFmtId="177" fontId="25" fillId="4" borderId="147" xfId="20" applyNumberFormat="1" applyFont="1" applyFill="1" applyBorder="1" applyAlignment="1" applyProtection="1">
      <alignment horizontal="right" vertical="center" shrinkToFit="1"/>
      <protection locked="0"/>
    </xf>
    <xf numFmtId="0" fontId="25" fillId="4" borderId="128" xfId="20" applyNumberFormat="1" applyFont="1" applyFill="1" applyBorder="1" applyAlignment="1" applyProtection="1">
      <alignment horizontal="left" vertical="center" shrinkToFit="1"/>
      <protection locked="0"/>
    </xf>
    <xf numFmtId="0" fontId="25" fillId="4" borderId="145" xfId="20" applyNumberFormat="1" applyFont="1" applyFill="1" applyBorder="1" applyAlignment="1" applyProtection="1">
      <alignment horizontal="left" vertical="center" shrinkToFit="1"/>
      <protection locked="0"/>
    </xf>
    <xf numFmtId="177" fontId="25" fillId="0" borderId="180" xfId="20" applyNumberFormat="1" applyFont="1" applyBorder="1" applyAlignment="1" applyProtection="1">
      <alignment horizontal="right" vertical="center" shrinkToFit="1"/>
      <protection locked="0"/>
    </xf>
    <xf numFmtId="177" fontId="25" fillId="0" borderId="152" xfId="20" applyNumberFormat="1" applyFont="1" applyBorder="1" applyAlignment="1" applyProtection="1">
      <alignment horizontal="right" vertical="center" shrinkToFit="1"/>
      <protection locked="0"/>
    </xf>
    <xf numFmtId="0" fontId="25" fillId="0" borderId="152" xfId="20" applyNumberFormat="1" applyFont="1" applyBorder="1" applyAlignment="1" applyProtection="1">
      <alignment horizontal="left" vertical="center" shrinkToFit="1"/>
      <protection locked="0"/>
    </xf>
    <xf numFmtId="0" fontId="25" fillId="0" borderId="153" xfId="20" applyNumberFormat="1" applyFont="1" applyBorder="1" applyAlignment="1" applyProtection="1">
      <alignment horizontal="left" vertical="center" shrinkToFit="1"/>
      <protection locked="0"/>
    </xf>
    <xf numFmtId="0" fontId="25" fillId="0" borderId="76" xfId="17" applyFont="1" applyBorder="1" applyAlignment="1" applyProtection="1">
      <alignment horizontal="center" vertical="center"/>
      <protection locked="0"/>
    </xf>
    <xf numFmtId="0" fontId="25" fillId="0" borderId="77" xfId="17" applyFont="1" applyBorder="1" applyAlignment="1" applyProtection="1">
      <alignment horizontal="center" vertical="center"/>
      <protection locked="0"/>
    </xf>
    <xf numFmtId="0" fontId="25" fillId="3" borderId="50" xfId="17" applyFont="1" applyFill="1" applyBorder="1" applyAlignment="1" applyProtection="1">
      <alignment horizontal="left" vertical="center"/>
    </xf>
    <xf numFmtId="177" fontId="25" fillId="4" borderId="13" xfId="20" applyNumberFormat="1" applyFont="1" applyFill="1" applyBorder="1" applyAlignment="1" applyProtection="1">
      <alignment horizontal="right" vertical="center" shrinkToFit="1"/>
      <protection locked="0"/>
    </xf>
    <xf numFmtId="177" fontId="25" fillId="4" borderId="67" xfId="20" applyNumberFormat="1" applyFont="1" applyFill="1" applyBorder="1" applyAlignment="1" applyProtection="1">
      <alignment horizontal="right" vertical="center" shrinkToFit="1"/>
      <protection locked="0"/>
    </xf>
    <xf numFmtId="177" fontId="25" fillId="4" borderId="68" xfId="20" applyNumberFormat="1" applyFont="1" applyFill="1" applyBorder="1" applyAlignment="1" applyProtection="1">
      <alignment horizontal="right" vertical="center" shrinkToFit="1"/>
      <protection locked="0"/>
    </xf>
    <xf numFmtId="0" fontId="25" fillId="6" borderId="49" xfId="17" applyFont="1" applyFill="1" applyBorder="1" applyAlignment="1" applyProtection="1">
      <alignment horizontal="center" vertical="center" wrapText="1" shrinkToFit="1"/>
      <protection locked="0"/>
    </xf>
    <xf numFmtId="0" fontId="25" fillId="6" borderId="50" xfId="17" applyFont="1" applyFill="1" applyBorder="1" applyAlignment="1" applyProtection="1">
      <alignment horizontal="center" vertical="center" shrinkToFit="1"/>
      <protection locked="0"/>
    </xf>
    <xf numFmtId="0" fontId="25" fillId="6" borderId="51" xfId="17" applyFont="1" applyFill="1" applyBorder="1" applyAlignment="1" applyProtection="1">
      <alignment horizontal="center" vertical="center" shrinkToFit="1"/>
      <protection locked="0"/>
    </xf>
    <xf numFmtId="0" fontId="25" fillId="6" borderId="165" xfId="17" applyFont="1" applyFill="1" applyBorder="1" applyAlignment="1" applyProtection="1">
      <alignment horizontal="center" vertical="center" shrinkToFit="1"/>
      <protection locked="0"/>
    </xf>
    <xf numFmtId="0" fontId="25" fillId="6" borderId="166" xfId="17" applyFont="1" applyFill="1" applyBorder="1" applyAlignment="1" applyProtection="1">
      <alignment horizontal="center" vertical="center" shrinkToFit="1"/>
      <protection locked="0"/>
    </xf>
    <xf numFmtId="0" fontId="25" fillId="6" borderId="169" xfId="17" applyFont="1" applyFill="1" applyBorder="1" applyAlignment="1" applyProtection="1">
      <alignment horizontal="center" vertical="center" shrinkToFit="1"/>
      <protection locked="0"/>
    </xf>
    <xf numFmtId="177" fontId="25" fillId="0" borderId="174" xfId="17" applyNumberFormat="1" applyFont="1" applyBorder="1" applyAlignment="1" applyProtection="1">
      <alignment horizontal="right" vertical="center" shrinkToFit="1"/>
      <protection locked="0"/>
    </xf>
    <xf numFmtId="187" fontId="25" fillId="0" borderId="174" xfId="17" applyNumberFormat="1" applyFont="1" applyBorder="1" applyAlignment="1" applyProtection="1">
      <alignment horizontal="right" vertical="center" shrinkToFit="1"/>
      <protection locked="0"/>
    </xf>
    <xf numFmtId="0" fontId="25" fillId="0" borderId="174" xfId="17" applyFont="1" applyBorder="1" applyAlignment="1" applyProtection="1">
      <alignment horizontal="left" vertical="center" shrinkToFit="1"/>
      <protection locked="0"/>
    </xf>
    <xf numFmtId="0" fontId="25" fillId="0" borderId="175" xfId="17" applyFont="1" applyBorder="1" applyAlignment="1" applyProtection="1">
      <alignment horizontal="left" vertical="center" shrinkToFit="1"/>
      <protection locked="0"/>
    </xf>
    <xf numFmtId="177" fontId="25" fillId="0" borderId="176" xfId="19" applyNumberFormat="1" applyFont="1" applyBorder="1" applyAlignment="1" applyProtection="1">
      <alignment horizontal="right" vertical="center" shrinkToFit="1"/>
      <protection locked="0"/>
    </xf>
    <xf numFmtId="177" fontId="25" fillId="0" borderId="174" xfId="19" applyNumberFormat="1" applyFont="1" applyBorder="1" applyAlignment="1" applyProtection="1">
      <alignment horizontal="right" vertical="center" shrinkToFit="1"/>
      <protection locked="0"/>
    </xf>
    <xf numFmtId="177" fontId="25" fillId="0" borderId="177" xfId="19" applyNumberFormat="1" applyFont="1" applyBorder="1" applyAlignment="1" applyProtection="1">
      <alignment horizontal="right" vertical="center" shrinkToFit="1"/>
      <protection locked="0"/>
    </xf>
    <xf numFmtId="177" fontId="25" fillId="0" borderId="178" xfId="19" applyNumberFormat="1" applyFont="1" applyBorder="1" applyAlignment="1" applyProtection="1">
      <alignment horizontal="right" vertical="center" shrinkToFit="1"/>
      <protection locked="0"/>
    </xf>
    <xf numFmtId="177" fontId="25" fillId="0" borderId="175" xfId="19" applyNumberFormat="1" applyFont="1" applyBorder="1" applyAlignment="1" applyProtection="1">
      <alignment horizontal="right" vertical="center" shrinkToFit="1"/>
      <protection locked="0"/>
    </xf>
    <xf numFmtId="177" fontId="25" fillId="0" borderId="179" xfId="17" applyNumberFormat="1" applyFont="1" applyBorder="1" applyAlignment="1" applyProtection="1">
      <alignment horizontal="right" vertical="center" shrinkToFit="1"/>
      <protection locked="0"/>
    </xf>
    <xf numFmtId="0" fontId="25" fillId="0" borderId="154" xfId="17" applyFont="1" applyBorder="1" applyAlignment="1" applyProtection="1">
      <alignment horizontal="left" vertical="center" shrinkToFit="1"/>
      <protection locked="0"/>
    </xf>
    <xf numFmtId="0" fontId="25" fillId="0" borderId="155" xfId="17" applyFont="1" applyBorder="1" applyAlignment="1" applyProtection="1">
      <alignment horizontal="left" vertical="center" shrinkToFit="1"/>
      <protection locked="0"/>
    </xf>
    <xf numFmtId="177" fontId="25" fillId="0" borderId="157" xfId="17" applyNumberFormat="1" applyFont="1" applyBorder="1" applyAlignment="1" applyProtection="1">
      <alignment horizontal="right" vertical="center" shrinkToFit="1"/>
      <protection locked="0"/>
    </xf>
    <xf numFmtId="177" fontId="25" fillId="0" borderId="154" xfId="17" applyNumberFormat="1" applyFont="1" applyBorder="1" applyAlignment="1" applyProtection="1">
      <alignment horizontal="right" vertical="center" shrinkToFit="1"/>
      <protection locked="0"/>
    </xf>
    <xf numFmtId="187" fontId="25" fillId="0" borderId="154" xfId="17" applyNumberFormat="1" applyFont="1" applyBorder="1" applyAlignment="1" applyProtection="1">
      <alignment horizontal="right" vertical="center" shrinkToFit="1"/>
      <protection locked="0"/>
    </xf>
    <xf numFmtId="177" fontId="25" fillId="3" borderId="156" xfId="18" applyNumberFormat="1" applyFont="1" applyFill="1" applyBorder="1" applyAlignment="1" applyProtection="1">
      <alignment horizontal="right" vertical="center" shrinkToFit="1"/>
      <protection locked="0"/>
    </xf>
    <xf numFmtId="177" fontId="25" fillId="3" borderId="154" xfId="18" applyNumberFormat="1" applyFont="1" applyFill="1" applyBorder="1" applyAlignment="1" applyProtection="1">
      <alignment horizontal="right" vertical="center" shrinkToFit="1"/>
      <protection locked="0"/>
    </xf>
    <xf numFmtId="177" fontId="25" fillId="3" borderId="158" xfId="18" applyNumberFormat="1" applyFont="1" applyFill="1" applyBorder="1" applyAlignment="1" applyProtection="1">
      <alignment horizontal="right" vertical="center" shrinkToFit="1"/>
      <protection locked="0"/>
    </xf>
    <xf numFmtId="177" fontId="25" fillId="3" borderId="157" xfId="18" applyNumberFormat="1" applyFont="1" applyFill="1" applyBorder="1" applyAlignment="1" applyProtection="1">
      <alignment horizontal="right" vertical="center" shrinkToFit="1"/>
      <protection locked="0"/>
    </xf>
    <xf numFmtId="187" fontId="25" fillId="3" borderId="154" xfId="18" applyNumberFormat="1" applyFont="1" applyFill="1" applyBorder="1" applyAlignment="1" applyProtection="1">
      <alignment horizontal="right" vertical="center" shrinkToFit="1"/>
      <protection locked="0"/>
    </xf>
    <xf numFmtId="177" fontId="25" fillId="4" borderId="146" xfId="17" applyNumberFormat="1" applyFont="1" applyFill="1" applyBorder="1" applyAlignment="1" applyProtection="1">
      <alignment horizontal="right" vertical="center" shrinkToFit="1"/>
      <protection locked="0"/>
    </xf>
    <xf numFmtId="177" fontId="25" fillId="4" borderId="147" xfId="17" applyNumberFormat="1" applyFont="1" applyFill="1" applyBorder="1" applyAlignment="1" applyProtection="1">
      <alignment horizontal="right" vertical="center" shrinkToFit="1"/>
      <protection locked="0"/>
    </xf>
    <xf numFmtId="177" fontId="25" fillId="4" borderId="170" xfId="17" applyNumberFormat="1" applyFont="1" applyFill="1" applyBorder="1" applyAlignment="1" applyProtection="1">
      <alignment horizontal="right" vertical="center" shrinkToFit="1"/>
      <protection locked="0"/>
    </xf>
    <xf numFmtId="177" fontId="25" fillId="4" borderId="171" xfId="17" applyNumberFormat="1" applyFont="1" applyFill="1" applyBorder="1" applyAlignment="1" applyProtection="1">
      <alignment horizontal="right" vertical="center" shrinkToFit="1"/>
      <protection locked="0"/>
    </xf>
    <xf numFmtId="177" fontId="25" fillId="4" borderId="128" xfId="17" applyNumberFormat="1" applyFont="1" applyFill="1" applyBorder="1" applyAlignment="1" applyProtection="1">
      <alignment horizontal="right" vertical="center" shrinkToFit="1"/>
      <protection locked="0"/>
    </xf>
    <xf numFmtId="177" fontId="25" fillId="4" borderId="145" xfId="17" applyNumberFormat="1" applyFont="1" applyFill="1" applyBorder="1" applyAlignment="1" applyProtection="1">
      <alignment horizontal="right" vertical="center" shrinkToFit="1"/>
      <protection locked="0"/>
    </xf>
    <xf numFmtId="177" fontId="25" fillId="4" borderId="172" xfId="17" applyNumberFormat="1" applyFont="1" applyFill="1" applyBorder="1" applyAlignment="1" applyProtection="1">
      <alignment horizontal="right" vertical="center" shrinkToFit="1"/>
      <protection locked="0"/>
    </xf>
    <xf numFmtId="0" fontId="25" fillId="0" borderId="75" xfId="17" applyFont="1" applyBorder="1" applyAlignment="1" applyProtection="1">
      <alignment horizontal="center" vertical="center" shrinkToFit="1"/>
      <protection locked="0"/>
    </xf>
    <xf numFmtId="187" fontId="25" fillId="4" borderId="147" xfId="17" applyNumberFormat="1" applyFont="1" applyFill="1" applyBorder="1" applyAlignment="1" applyProtection="1">
      <alignment horizontal="right" vertical="center" shrinkToFit="1"/>
      <protection locked="0"/>
    </xf>
    <xf numFmtId="0" fontId="25" fillId="4" borderId="128" xfId="17" applyNumberFormat="1" applyFont="1" applyFill="1" applyBorder="1" applyAlignment="1" applyProtection="1">
      <alignment horizontal="left" vertical="center" shrinkToFit="1"/>
      <protection locked="0"/>
    </xf>
    <xf numFmtId="0" fontId="25" fillId="4" borderId="145" xfId="17" applyNumberFormat="1" applyFont="1" applyFill="1" applyBorder="1" applyAlignment="1" applyProtection="1">
      <alignment horizontal="left" vertical="center" shrinkToFit="1"/>
      <protection locked="0"/>
    </xf>
    <xf numFmtId="177" fontId="25" fillId="4" borderId="13" xfId="17" applyNumberFormat="1" applyFont="1" applyFill="1" applyBorder="1" applyAlignment="1" applyProtection="1">
      <alignment horizontal="right" vertical="center" shrinkToFit="1"/>
      <protection locked="0"/>
    </xf>
    <xf numFmtId="177" fontId="25" fillId="4" borderId="67" xfId="17" applyNumberFormat="1" applyFont="1" applyFill="1" applyBorder="1" applyAlignment="1" applyProtection="1">
      <alignment horizontal="right" vertical="center" shrinkToFit="1"/>
      <protection locked="0"/>
    </xf>
    <xf numFmtId="177" fontId="25" fillId="4" borderId="68" xfId="17" applyNumberFormat="1" applyFont="1" applyFill="1" applyBorder="1" applyAlignment="1" applyProtection="1">
      <alignment horizontal="right" vertical="center" shrinkToFit="1"/>
      <protection locked="0"/>
    </xf>
    <xf numFmtId="0" fontId="25" fillId="6" borderId="82" xfId="17" applyFont="1" applyFill="1" applyBorder="1" applyAlignment="1" applyProtection="1">
      <alignment horizontal="center" vertical="center" wrapText="1" shrinkToFit="1"/>
      <protection locked="0"/>
    </xf>
    <xf numFmtId="0" fontId="25" fillId="6" borderId="17" xfId="17" applyFont="1" applyFill="1" applyBorder="1" applyAlignment="1" applyProtection="1">
      <alignment horizontal="center" vertical="center" shrinkToFit="1"/>
      <protection locked="0"/>
    </xf>
    <xf numFmtId="0" fontId="25" fillId="6" borderId="168" xfId="17" applyFont="1" applyFill="1" applyBorder="1" applyAlignment="1" applyProtection="1">
      <alignment horizontal="center" vertical="center" shrinkToFit="1"/>
      <protection locked="0"/>
    </xf>
    <xf numFmtId="0" fontId="25" fillId="6" borderId="167" xfId="17" applyFont="1" applyFill="1" applyBorder="1" applyAlignment="1" applyProtection="1">
      <alignment horizontal="center" vertical="center" shrinkToFit="1"/>
      <protection locked="0"/>
    </xf>
    <xf numFmtId="0" fontId="25" fillId="6" borderId="168" xfId="17" applyFont="1" applyFill="1" applyBorder="1" applyAlignment="1" applyProtection="1">
      <alignment horizontal="center" vertical="center"/>
      <protection locked="0"/>
    </xf>
    <xf numFmtId="0" fontId="25" fillId="3" borderId="138" xfId="17" applyNumberFormat="1" applyFont="1" applyFill="1" applyBorder="1" applyAlignment="1" applyProtection="1">
      <alignment horizontal="left" vertical="center" shrinkToFit="1"/>
      <protection locked="0"/>
    </xf>
    <xf numFmtId="0" fontId="25" fillId="3" borderId="139" xfId="17" applyNumberFormat="1" applyFont="1" applyFill="1" applyBorder="1" applyAlignment="1" applyProtection="1">
      <alignment horizontal="left" vertical="center" shrinkToFit="1"/>
      <protection locked="0"/>
    </xf>
    <xf numFmtId="0" fontId="25" fillId="3" borderId="140" xfId="17" applyNumberFormat="1" applyFont="1" applyFill="1" applyBorder="1" applyAlignment="1" applyProtection="1">
      <alignment horizontal="left" vertical="center" shrinkToFit="1"/>
      <protection locked="0"/>
    </xf>
    <xf numFmtId="177" fontId="25" fillId="3" borderId="138" xfId="17" applyNumberFormat="1" applyFont="1" applyFill="1" applyBorder="1" applyAlignment="1" applyProtection="1">
      <alignment horizontal="right" vertical="center" shrinkToFit="1"/>
      <protection locked="0"/>
    </xf>
    <xf numFmtId="177" fontId="25" fillId="3" borderId="139" xfId="17" applyNumberFormat="1" applyFont="1" applyFill="1" applyBorder="1" applyAlignment="1" applyProtection="1">
      <alignment horizontal="right" vertical="center" shrinkToFit="1"/>
      <protection locked="0"/>
    </xf>
    <xf numFmtId="177" fontId="25" fillId="3" borderId="144" xfId="17" applyNumberFormat="1" applyFont="1" applyFill="1" applyBorder="1" applyAlignment="1" applyProtection="1">
      <alignment horizontal="right" vertical="center" shrinkToFit="1"/>
      <protection locked="0"/>
    </xf>
    <xf numFmtId="0" fontId="25" fillId="3" borderId="138" xfId="17" applyFont="1" applyFill="1" applyBorder="1" applyAlignment="1" applyProtection="1">
      <alignment horizontal="left" vertical="center" shrinkToFit="1"/>
      <protection locked="0"/>
    </xf>
    <xf numFmtId="0" fontId="25" fillId="3" borderId="139" xfId="17" applyFont="1" applyFill="1" applyBorder="1" applyAlignment="1" applyProtection="1">
      <alignment horizontal="left" vertical="center" shrinkToFit="1"/>
      <protection locked="0"/>
    </xf>
    <xf numFmtId="0" fontId="25" fillId="3" borderId="144" xfId="17" applyFont="1" applyFill="1" applyBorder="1" applyAlignment="1" applyProtection="1">
      <alignment horizontal="left" vertical="center" shrinkToFit="1"/>
      <protection locked="0"/>
    </xf>
    <xf numFmtId="177" fontId="25" fillId="0" borderId="159" xfId="17" applyNumberFormat="1" applyFont="1" applyBorder="1" applyAlignment="1" applyProtection="1">
      <alignment horizontal="right" vertical="center" shrinkToFit="1"/>
      <protection locked="0"/>
    </xf>
    <xf numFmtId="0" fontId="25" fillId="0" borderId="159" xfId="17" applyNumberFormat="1" applyFont="1" applyBorder="1" applyAlignment="1" applyProtection="1">
      <alignment horizontal="left" vertical="center" shrinkToFit="1"/>
      <protection locked="0"/>
    </xf>
    <xf numFmtId="0" fontId="25" fillId="0" borderId="160" xfId="17" applyNumberFormat="1" applyFont="1" applyBorder="1" applyAlignment="1" applyProtection="1">
      <alignment horizontal="left" vertical="center" shrinkToFit="1"/>
      <protection locked="0"/>
    </xf>
    <xf numFmtId="0" fontId="25" fillId="0" borderId="161" xfId="17" applyFont="1" applyBorder="1" applyAlignment="1" applyProtection="1">
      <alignment horizontal="left" vertical="center" shrinkToFit="1"/>
      <protection locked="0"/>
    </xf>
    <xf numFmtId="0" fontId="25" fillId="0" borderId="162" xfId="17" applyFont="1" applyBorder="1" applyAlignment="1" applyProtection="1">
      <alignment horizontal="left" vertical="center" shrinkToFit="1"/>
      <protection locked="0"/>
    </xf>
    <xf numFmtId="0" fontId="25" fillId="0" borderId="163" xfId="17" applyFont="1" applyBorder="1" applyAlignment="1" applyProtection="1">
      <alignment horizontal="left" vertical="center" shrinkToFit="1"/>
      <protection locked="0"/>
    </xf>
    <xf numFmtId="177" fontId="25" fillId="0" borderId="164" xfId="17" applyNumberFormat="1" applyFont="1" applyBorder="1" applyAlignment="1" applyProtection="1">
      <alignment horizontal="right" vertical="center" shrinkToFit="1"/>
      <protection locked="0"/>
    </xf>
    <xf numFmtId="0" fontId="25" fillId="0" borderId="138" xfId="17" applyFont="1" applyBorder="1" applyAlignment="1" applyProtection="1">
      <alignment horizontal="left" vertical="center" shrinkToFit="1"/>
      <protection locked="0"/>
    </xf>
    <xf numFmtId="0" fontId="25" fillId="0" borderId="139" xfId="17" applyFont="1" applyBorder="1" applyAlignment="1" applyProtection="1">
      <alignment horizontal="left" vertical="center" shrinkToFit="1"/>
      <protection locked="0"/>
    </xf>
    <xf numFmtId="0" fontId="25" fillId="0" borderId="144" xfId="17" applyFont="1" applyBorder="1" applyAlignment="1" applyProtection="1">
      <alignment horizontal="left" vertical="center" shrinkToFit="1"/>
      <protection locked="0"/>
    </xf>
    <xf numFmtId="177" fontId="25" fillId="0" borderId="156" xfId="17" applyNumberFormat="1" applyFont="1" applyBorder="1" applyAlignment="1" applyProtection="1">
      <alignment horizontal="right" vertical="center" shrinkToFit="1"/>
      <protection locked="0"/>
    </xf>
    <xf numFmtId="0" fontId="25" fillId="0" borderId="154" xfId="17" applyNumberFormat="1" applyFont="1" applyBorder="1" applyAlignment="1" applyProtection="1">
      <alignment horizontal="left" vertical="center" shrinkToFit="1"/>
      <protection locked="0"/>
    </xf>
    <xf numFmtId="0" fontId="25" fillId="0" borderId="155" xfId="17" applyNumberFormat="1" applyFont="1" applyBorder="1" applyAlignment="1" applyProtection="1">
      <alignment horizontal="left" vertical="center" shrinkToFit="1"/>
      <protection locked="0"/>
    </xf>
    <xf numFmtId="177" fontId="25" fillId="0" borderId="138" xfId="17" applyNumberFormat="1" applyFont="1" applyBorder="1" applyAlignment="1" applyProtection="1">
      <alignment horizontal="right" vertical="center" shrinkToFit="1"/>
      <protection locked="0"/>
    </xf>
    <xf numFmtId="177" fontId="25" fillId="0" borderId="139" xfId="17" applyNumberFormat="1" applyFont="1" applyBorder="1" applyAlignment="1" applyProtection="1">
      <alignment horizontal="right" vertical="center" shrinkToFit="1"/>
      <protection locked="0"/>
    </xf>
    <xf numFmtId="177" fontId="25" fillId="0" borderId="158" xfId="17" applyNumberFormat="1" applyFont="1" applyBorder="1" applyAlignment="1" applyProtection="1">
      <alignment horizontal="right" vertical="center" shrinkToFit="1"/>
      <protection locked="0"/>
    </xf>
    <xf numFmtId="0" fontId="25" fillId="3" borderId="148" xfId="17" applyFont="1" applyFill="1" applyBorder="1" applyAlignment="1" applyProtection="1">
      <alignment horizontal="left" vertical="center" shrinkToFit="1"/>
      <protection locked="0"/>
    </xf>
    <xf numFmtId="0" fontId="25" fillId="3" borderId="149" xfId="17" applyFont="1" applyFill="1" applyBorder="1" applyAlignment="1" applyProtection="1">
      <alignment horizontal="left" vertical="center" shrinkToFit="1"/>
      <protection locked="0"/>
    </xf>
    <xf numFmtId="0" fontId="25" fillId="3" borderId="150" xfId="17" applyFont="1" applyFill="1" applyBorder="1" applyAlignment="1" applyProtection="1">
      <alignment horizontal="left" vertical="center" shrinkToFit="1"/>
      <protection locked="0"/>
    </xf>
    <xf numFmtId="177" fontId="25" fillId="3" borderId="151" xfId="17" applyNumberFormat="1" applyFont="1" applyFill="1" applyBorder="1" applyAlignment="1" applyProtection="1">
      <alignment horizontal="right" vertical="center" shrinkToFit="1"/>
      <protection locked="0"/>
    </xf>
    <xf numFmtId="177" fontId="25" fillId="3" borderId="152" xfId="17" applyNumberFormat="1" applyFont="1" applyFill="1" applyBorder="1" applyAlignment="1" applyProtection="1">
      <alignment horizontal="right" vertical="center" shrinkToFit="1"/>
      <protection locked="0"/>
    </xf>
    <xf numFmtId="0" fontId="25" fillId="3" borderId="152" xfId="17" applyNumberFormat="1" applyFont="1" applyFill="1" applyBorder="1" applyAlignment="1" applyProtection="1">
      <alignment horizontal="left" vertical="center" shrinkToFit="1"/>
      <protection locked="0"/>
    </xf>
    <xf numFmtId="0" fontId="25" fillId="3" borderId="153" xfId="17" applyNumberFormat="1" applyFont="1" applyFill="1" applyBorder="1" applyAlignment="1" applyProtection="1">
      <alignment horizontal="left" vertical="center" shrinkToFit="1"/>
      <protection locked="0"/>
    </xf>
    <xf numFmtId="177" fontId="25" fillId="4" borderId="141" xfId="17" applyNumberFormat="1" applyFont="1" applyFill="1" applyBorder="1" applyAlignment="1" applyProtection="1">
      <alignment horizontal="right" vertical="center" shrinkToFit="1"/>
      <protection locked="0"/>
    </xf>
    <xf numFmtId="177" fontId="25" fillId="4" borderId="142" xfId="17" applyNumberFormat="1" applyFont="1" applyFill="1" applyBorder="1" applyAlignment="1" applyProtection="1">
      <alignment horizontal="right" vertical="center" shrinkToFit="1"/>
      <protection locked="0"/>
    </xf>
    <xf numFmtId="177" fontId="25" fillId="4" borderId="143" xfId="17" applyNumberFormat="1" applyFont="1" applyFill="1" applyBorder="1" applyAlignment="1" applyProtection="1">
      <alignment horizontal="right" vertical="center" shrinkToFit="1"/>
      <protection locked="0"/>
    </xf>
    <xf numFmtId="177" fontId="25" fillId="4" borderId="29" xfId="17" applyNumberFormat="1" applyFont="1" applyFill="1" applyBorder="1" applyAlignment="1" applyProtection="1">
      <alignment horizontal="right" vertical="center" shrinkToFit="1"/>
      <protection locked="0"/>
    </xf>
    <xf numFmtId="177" fontId="25" fillId="4" borderId="73" xfId="17" applyNumberFormat="1" applyFont="1" applyFill="1" applyBorder="1" applyAlignment="1" applyProtection="1">
      <alignment horizontal="right" vertical="center" shrinkToFit="1"/>
      <protection locked="0"/>
    </xf>
    <xf numFmtId="0" fontId="25" fillId="3" borderId="27" xfId="17" applyFont="1" applyFill="1" applyBorder="1" applyAlignment="1" applyProtection="1">
      <alignment horizontal="center" vertical="center"/>
    </xf>
    <xf numFmtId="0" fontId="25" fillId="3" borderId="35" xfId="17" applyFont="1" applyFill="1" applyBorder="1" applyAlignment="1" applyProtection="1">
      <alignment horizontal="center" vertical="center"/>
    </xf>
    <xf numFmtId="0" fontId="25" fillId="3" borderId="36" xfId="17" applyFont="1" applyFill="1" applyBorder="1" applyAlignment="1" applyProtection="1">
      <alignment horizontal="center" vertical="center"/>
    </xf>
    <xf numFmtId="0" fontId="25" fillId="3" borderId="69" xfId="17" applyFont="1" applyFill="1" applyBorder="1" applyAlignment="1" applyProtection="1">
      <alignment horizontal="center" vertical="center"/>
    </xf>
    <xf numFmtId="0" fontId="25" fillId="3" borderId="9" xfId="17" applyFont="1" applyFill="1" applyBorder="1" applyAlignment="1" applyProtection="1">
      <alignment vertical="center"/>
    </xf>
    <xf numFmtId="0" fontId="25" fillId="3" borderId="48" xfId="17" applyFont="1" applyFill="1" applyBorder="1" applyAlignment="1" applyProtection="1">
      <alignment vertical="center"/>
    </xf>
    <xf numFmtId="0" fontId="25" fillId="3" borderId="34" xfId="17" applyFont="1" applyFill="1" applyBorder="1" applyAlignment="1" applyProtection="1">
      <alignment vertical="center"/>
    </xf>
    <xf numFmtId="177" fontId="25" fillId="3" borderId="28" xfId="19" applyNumberFormat="1" applyFont="1" applyFill="1" applyBorder="1" applyAlignment="1" applyProtection="1">
      <alignment horizontal="right" vertical="center" shrinkToFit="1"/>
    </xf>
    <xf numFmtId="177" fontId="25" fillId="3" borderId="48" xfId="19" applyNumberFormat="1" applyFont="1" applyFill="1" applyBorder="1" applyAlignment="1" applyProtection="1">
      <alignment horizontal="right" vertical="center" shrinkToFit="1"/>
    </xf>
    <xf numFmtId="177" fontId="25" fillId="3" borderId="98" xfId="19" applyNumberFormat="1" applyFont="1" applyFill="1" applyBorder="1" applyAlignment="1" applyProtection="1">
      <alignment horizontal="right" vertical="center" shrinkToFit="1"/>
    </xf>
    <xf numFmtId="177" fontId="25" fillId="3" borderId="97" xfId="19" applyNumberFormat="1" applyFont="1" applyFill="1" applyBorder="1" applyAlignment="1" applyProtection="1">
      <alignment horizontal="right" vertical="center" shrinkToFit="1"/>
    </xf>
    <xf numFmtId="187" fontId="25" fillId="3" borderId="97" xfId="19" applyNumberFormat="1" applyFont="1" applyFill="1" applyBorder="1" applyAlignment="1" applyProtection="1">
      <alignment horizontal="right" vertical="center" shrinkToFit="1"/>
    </xf>
    <xf numFmtId="187" fontId="25" fillId="3" borderId="48" xfId="19" applyNumberFormat="1" applyFont="1" applyFill="1" applyBorder="1" applyAlignment="1" applyProtection="1">
      <alignment horizontal="right" vertical="center" shrinkToFit="1"/>
    </xf>
    <xf numFmtId="187" fontId="25" fillId="3" borderId="70" xfId="19" applyNumberFormat="1" applyFont="1" applyFill="1" applyBorder="1" applyAlignment="1" applyProtection="1">
      <alignment horizontal="right" vertical="center" shrinkToFit="1"/>
    </xf>
    <xf numFmtId="0" fontId="25" fillId="3" borderId="9" xfId="17" applyFont="1" applyFill="1" applyBorder="1" applyAlignment="1" applyProtection="1">
      <alignment horizontal="center" vertical="top"/>
    </xf>
    <xf numFmtId="0" fontId="25" fillId="3" borderId="48" xfId="17" applyFont="1" applyFill="1" applyBorder="1" applyAlignment="1" applyProtection="1">
      <alignment horizontal="center" vertical="top"/>
    </xf>
    <xf numFmtId="0" fontId="25" fillId="3" borderId="7" xfId="17" applyFont="1" applyFill="1" applyBorder="1" applyAlignment="1" applyProtection="1">
      <alignment horizontal="center" vertical="top"/>
    </xf>
    <xf numFmtId="0" fontId="25" fillId="3" borderId="0" xfId="17" applyFont="1" applyFill="1" applyBorder="1" applyAlignment="1" applyProtection="1">
      <alignment horizontal="center" vertical="top"/>
    </xf>
    <xf numFmtId="0" fontId="25" fillId="3" borderId="18" xfId="17" applyFont="1" applyFill="1" applyBorder="1" applyAlignment="1" applyProtection="1">
      <alignment horizontal="center" vertical="top"/>
    </xf>
    <xf numFmtId="0" fontId="25" fillId="3" borderId="40" xfId="17" applyFont="1" applyFill="1" applyBorder="1" applyAlignment="1" applyProtection="1">
      <alignment horizontal="center" vertical="top"/>
    </xf>
    <xf numFmtId="0" fontId="25" fillId="3" borderId="22" xfId="17" applyFont="1" applyFill="1" applyBorder="1" applyAlignment="1" applyProtection="1">
      <alignment horizontal="center" vertical="center"/>
    </xf>
    <xf numFmtId="0" fontId="25" fillId="3" borderId="24" xfId="17" applyFont="1" applyFill="1" applyBorder="1" applyAlignment="1" applyProtection="1">
      <alignment horizontal="center" vertical="center"/>
    </xf>
    <xf numFmtId="0" fontId="25" fillId="4" borderId="29" xfId="17" applyNumberFormat="1" applyFont="1" applyFill="1" applyBorder="1" applyAlignment="1" applyProtection="1">
      <alignment horizontal="left" vertical="center" shrinkToFit="1"/>
      <protection locked="0"/>
    </xf>
    <xf numFmtId="0" fontId="25" fillId="4" borderId="67" xfId="17" applyNumberFormat="1" applyFont="1" applyFill="1" applyBorder="1" applyAlignment="1" applyProtection="1">
      <alignment horizontal="left" vertical="center" shrinkToFit="1"/>
      <protection locked="0"/>
    </xf>
    <xf numFmtId="0" fontId="25" fillId="4" borderId="68" xfId="17" applyNumberFormat="1" applyFont="1" applyFill="1" applyBorder="1" applyAlignment="1" applyProtection="1">
      <alignment horizontal="left" vertical="center" shrinkToFit="1"/>
      <protection locked="0"/>
    </xf>
    <xf numFmtId="0" fontId="25" fillId="3" borderId="50" xfId="17" applyFont="1" applyFill="1" applyBorder="1" applyAlignment="1" applyProtection="1">
      <alignment horizontal="left" vertical="center" wrapText="1"/>
    </xf>
    <xf numFmtId="0" fontId="25" fillId="3" borderId="0" xfId="18" applyFont="1" applyFill="1" applyAlignment="1" applyProtection="1">
      <alignment horizontal="left" vertical="center"/>
    </xf>
    <xf numFmtId="0" fontId="25" fillId="3" borderId="18" xfId="17" applyFont="1" applyFill="1" applyBorder="1" applyAlignment="1" applyProtection="1">
      <alignment horizontal="center" vertical="center"/>
    </xf>
    <xf numFmtId="0" fontId="25" fillId="3" borderId="40" xfId="17" applyFont="1" applyFill="1" applyBorder="1" applyAlignment="1" applyProtection="1">
      <alignment horizontal="center" vertical="center"/>
    </xf>
    <xf numFmtId="0" fontId="25" fillId="3" borderId="71" xfId="17" applyFont="1" applyFill="1" applyBorder="1" applyAlignment="1" applyProtection="1">
      <alignment horizontal="center" vertical="center"/>
    </xf>
    <xf numFmtId="187" fontId="25" fillId="3" borderId="96" xfId="19" applyNumberFormat="1" applyFont="1" applyFill="1" applyBorder="1" applyAlignment="1" applyProtection="1">
      <alignment horizontal="right" vertical="center" shrinkToFit="1"/>
    </xf>
    <xf numFmtId="187" fontId="25" fillId="3" borderId="85" xfId="19" applyNumberFormat="1" applyFont="1" applyFill="1" applyBorder="1" applyAlignment="1" applyProtection="1">
      <alignment horizontal="right" vertical="center" shrinkToFit="1"/>
    </xf>
    <xf numFmtId="0" fontId="25" fillId="3" borderId="57" xfId="17" applyFont="1" applyFill="1" applyBorder="1" applyAlignment="1" applyProtection="1">
      <alignment vertical="center"/>
    </xf>
    <xf numFmtId="0" fontId="25" fillId="3" borderId="0" xfId="17" applyFont="1" applyFill="1" applyBorder="1" applyAlignment="1" applyProtection="1">
      <alignment vertical="center"/>
    </xf>
    <xf numFmtId="0" fontId="25" fillId="3" borderId="64" xfId="17" applyFont="1" applyFill="1" applyBorder="1" applyAlignment="1" applyProtection="1">
      <alignment vertical="center"/>
    </xf>
    <xf numFmtId="177" fontId="25" fillId="3" borderId="126" xfId="19" applyNumberFormat="1" applyFont="1" applyFill="1" applyBorder="1" applyAlignment="1" applyProtection="1">
      <alignment horizontal="right" vertical="center" shrinkToFit="1"/>
    </xf>
    <xf numFmtId="177" fontId="25" fillId="3" borderId="95" xfId="19" applyNumberFormat="1" applyFont="1" applyFill="1" applyBorder="1" applyAlignment="1" applyProtection="1">
      <alignment horizontal="right" vertical="center" shrinkToFit="1"/>
    </xf>
    <xf numFmtId="187" fontId="25" fillId="3" borderId="95" xfId="19" applyNumberFormat="1" applyFont="1" applyFill="1" applyBorder="1" applyAlignment="1" applyProtection="1">
      <alignment horizontal="right" vertical="center" shrinkToFit="1"/>
    </xf>
    <xf numFmtId="187" fontId="25" fillId="3" borderId="122" xfId="19" applyNumberFormat="1" applyFont="1" applyFill="1" applyBorder="1" applyAlignment="1" applyProtection="1">
      <alignment horizontal="right" vertical="center" shrinkToFit="1"/>
    </xf>
    <xf numFmtId="0" fontId="25" fillId="3" borderId="28" xfId="17" applyFont="1" applyFill="1" applyBorder="1" applyAlignment="1" applyProtection="1">
      <alignment vertical="center"/>
    </xf>
    <xf numFmtId="177" fontId="25" fillId="3" borderId="134" xfId="19" applyNumberFormat="1" applyFont="1" applyFill="1" applyBorder="1" applyAlignment="1" applyProtection="1">
      <alignment horizontal="right" vertical="center" shrinkToFit="1"/>
    </xf>
    <xf numFmtId="177" fontId="25" fillId="3" borderId="99" xfId="19" applyNumberFormat="1" applyFont="1" applyFill="1" applyBorder="1" applyAlignment="1" applyProtection="1">
      <alignment horizontal="right" vertical="center" shrinkToFit="1"/>
    </xf>
    <xf numFmtId="187" fontId="25" fillId="3" borderId="99" xfId="19" applyNumberFormat="1" applyFont="1" applyFill="1" applyBorder="1" applyAlignment="1" applyProtection="1">
      <alignment horizontal="right" vertical="center" shrinkToFit="1"/>
    </xf>
    <xf numFmtId="187" fontId="25" fillId="3" borderId="132" xfId="19" applyNumberFormat="1" applyFont="1" applyFill="1" applyBorder="1" applyAlignment="1" applyProtection="1">
      <alignment horizontal="right" vertical="center" shrinkToFit="1"/>
    </xf>
    <xf numFmtId="0" fontId="25" fillId="3" borderId="7" xfId="17" applyFont="1" applyFill="1" applyBorder="1" applyAlignment="1" applyProtection="1">
      <alignment horizontal="left" vertical="center"/>
    </xf>
    <xf numFmtId="0" fontId="25" fillId="3" borderId="0" xfId="17" applyFont="1" applyFill="1" applyBorder="1" applyAlignment="1" applyProtection="1">
      <alignment horizontal="left" vertical="center"/>
    </xf>
    <xf numFmtId="0" fontId="25" fillId="3" borderId="64" xfId="17" applyFont="1" applyFill="1" applyBorder="1" applyAlignment="1" applyProtection="1">
      <alignment horizontal="left" vertical="center"/>
    </xf>
    <xf numFmtId="177" fontId="25" fillId="3" borderId="57" xfId="18" applyNumberFormat="1" applyFont="1" applyFill="1" applyBorder="1" applyAlignment="1" applyProtection="1">
      <alignment horizontal="right" vertical="center" shrinkToFit="1"/>
    </xf>
    <xf numFmtId="177" fontId="25" fillId="3" borderId="0" xfId="18" applyNumberFormat="1" applyFont="1" applyFill="1" applyBorder="1" applyAlignment="1" applyProtection="1">
      <alignment horizontal="right" vertical="center" shrinkToFit="1"/>
    </xf>
    <xf numFmtId="177" fontId="25" fillId="3" borderId="91" xfId="18" applyNumberFormat="1" applyFont="1" applyFill="1" applyBorder="1" applyAlignment="1" applyProtection="1">
      <alignment horizontal="right" vertical="center" shrinkToFit="1"/>
    </xf>
    <xf numFmtId="177" fontId="25" fillId="3" borderId="90" xfId="18" applyNumberFormat="1" applyFont="1" applyFill="1" applyBorder="1" applyAlignment="1" applyProtection="1">
      <alignment horizontal="right" vertical="center" shrinkToFit="1"/>
    </xf>
    <xf numFmtId="187" fontId="25" fillId="3" borderId="90" xfId="18" applyNumberFormat="1" applyFont="1" applyFill="1" applyBorder="1" applyAlignment="1" applyProtection="1">
      <alignment horizontal="right" vertical="center" shrinkToFit="1"/>
    </xf>
    <xf numFmtId="187" fontId="25" fillId="3" borderId="0" xfId="18" applyNumberFormat="1" applyFont="1" applyFill="1" applyBorder="1" applyAlignment="1" applyProtection="1">
      <alignment horizontal="right" vertical="center" shrinkToFit="1"/>
    </xf>
    <xf numFmtId="187" fontId="25" fillId="3" borderId="56" xfId="18" applyNumberFormat="1" applyFont="1" applyFill="1" applyBorder="1" applyAlignment="1" applyProtection="1">
      <alignment horizontal="right" vertical="center" shrinkToFit="1"/>
    </xf>
    <xf numFmtId="187" fontId="25" fillId="3" borderId="136" xfId="19" applyNumberFormat="1" applyFont="1" applyFill="1" applyBorder="1" applyAlignment="1" applyProtection="1">
      <alignment horizontal="right" vertical="center" shrinkToFit="1"/>
    </xf>
    <xf numFmtId="187" fontId="25" fillId="3" borderId="11" xfId="19" applyNumberFormat="1" applyFont="1" applyFill="1" applyBorder="1" applyAlignment="1" applyProtection="1">
      <alignment horizontal="right" vertical="center" shrinkToFit="1"/>
    </xf>
    <xf numFmtId="0" fontId="25" fillId="3" borderId="28" xfId="17" applyFont="1" applyFill="1" applyBorder="1" applyAlignment="1" applyProtection="1">
      <alignment horizontal="center" vertical="center" textRotation="255" wrapText="1"/>
    </xf>
    <xf numFmtId="0" fontId="25" fillId="3" borderId="34" xfId="17" applyFont="1" applyFill="1" applyBorder="1" applyAlignment="1" applyProtection="1">
      <alignment horizontal="center" vertical="center" textRotation="255" wrapText="1"/>
    </xf>
    <xf numFmtId="0" fontId="25" fillId="3" borderId="57" xfId="17" applyFont="1" applyFill="1" applyBorder="1" applyAlignment="1" applyProtection="1">
      <alignment horizontal="center" vertical="center" textRotation="255" wrapText="1"/>
    </xf>
    <xf numFmtId="0" fontId="25" fillId="3" borderId="64" xfId="17" applyFont="1" applyFill="1" applyBorder="1" applyAlignment="1" applyProtection="1">
      <alignment horizontal="center" vertical="center" textRotation="255" wrapText="1"/>
    </xf>
    <xf numFmtId="0" fontId="25" fillId="3" borderId="26" xfId="17" applyFont="1" applyFill="1" applyBorder="1" applyAlignment="1" applyProtection="1">
      <alignment horizontal="center" vertical="center" textRotation="255" wrapText="1"/>
    </xf>
    <xf numFmtId="0" fontId="25" fillId="3" borderId="37" xfId="17" applyFont="1" applyFill="1" applyBorder="1" applyAlignment="1" applyProtection="1">
      <alignment horizontal="center" vertical="center" textRotation="255" wrapText="1"/>
    </xf>
    <xf numFmtId="0" fontId="25" fillId="3" borderId="9" xfId="17" applyFont="1" applyFill="1" applyBorder="1" applyAlignment="1" applyProtection="1">
      <alignment horizontal="center" vertical="center" textRotation="255" shrinkToFit="1"/>
    </xf>
    <xf numFmtId="0" fontId="25" fillId="3" borderId="34" xfId="17" applyFont="1" applyFill="1" applyBorder="1" applyAlignment="1" applyProtection="1">
      <alignment horizontal="center" vertical="center" textRotation="255" shrinkToFit="1"/>
    </xf>
    <xf numFmtId="0" fontId="25" fillId="3" borderId="7" xfId="17" applyFont="1" applyFill="1" applyBorder="1" applyAlignment="1" applyProtection="1">
      <alignment horizontal="center" vertical="center" textRotation="255" shrinkToFit="1"/>
    </xf>
    <xf numFmtId="0" fontId="25" fillId="3" borderId="64" xfId="17" applyFont="1" applyFill="1" applyBorder="1" applyAlignment="1" applyProtection="1">
      <alignment horizontal="center" vertical="center" textRotation="255" shrinkToFit="1"/>
    </xf>
    <xf numFmtId="0" fontId="25" fillId="3" borderId="18" xfId="17" applyFont="1" applyFill="1" applyBorder="1" applyAlignment="1" applyProtection="1">
      <alignment horizontal="center" vertical="center" textRotation="255" shrinkToFit="1"/>
    </xf>
    <xf numFmtId="0" fontId="25" fillId="3" borderId="37" xfId="17" applyFont="1" applyFill="1" applyBorder="1" applyAlignment="1" applyProtection="1">
      <alignment horizontal="center" vertical="center" textRotation="255" shrinkToFit="1"/>
    </xf>
    <xf numFmtId="177" fontId="25" fillId="3" borderId="57" xfId="19" applyNumberFormat="1" applyFont="1" applyFill="1" applyBorder="1" applyAlignment="1" applyProtection="1">
      <alignment horizontal="right" vertical="center" shrinkToFit="1"/>
    </xf>
    <xf numFmtId="177" fontId="25" fillId="3" borderId="0" xfId="19" applyNumberFormat="1" applyFont="1" applyFill="1" applyBorder="1" applyAlignment="1" applyProtection="1">
      <alignment horizontal="right" vertical="center" shrinkToFit="1"/>
    </xf>
    <xf numFmtId="177" fontId="25" fillId="3" borderId="91" xfId="19" applyNumberFormat="1" applyFont="1" applyFill="1" applyBorder="1" applyAlignment="1" applyProtection="1">
      <alignment horizontal="right" vertical="center" shrinkToFit="1"/>
    </xf>
    <xf numFmtId="177" fontId="25" fillId="3" borderId="90" xfId="19" applyNumberFormat="1" applyFont="1" applyFill="1" applyBorder="1" applyAlignment="1" applyProtection="1">
      <alignment horizontal="right" vertical="center" shrinkToFit="1"/>
    </xf>
    <xf numFmtId="187" fontId="25" fillId="3" borderId="90" xfId="19" applyNumberFormat="1" applyFont="1" applyFill="1" applyBorder="1" applyAlignment="1" applyProtection="1">
      <alignment horizontal="right" vertical="center" shrinkToFit="1"/>
    </xf>
    <xf numFmtId="187" fontId="25" fillId="3" borderId="0" xfId="19" applyNumberFormat="1" applyFont="1" applyFill="1" applyBorder="1" applyAlignment="1" applyProtection="1">
      <alignment horizontal="right" vertical="center" shrinkToFit="1"/>
    </xf>
    <xf numFmtId="187" fontId="25" fillId="3" borderId="56" xfId="19" applyNumberFormat="1" applyFont="1" applyFill="1" applyBorder="1" applyAlignment="1" applyProtection="1">
      <alignment horizontal="right" vertical="center" shrinkToFit="1"/>
    </xf>
    <xf numFmtId="0" fontId="25" fillId="3" borderId="40" xfId="17" applyFont="1" applyFill="1" applyBorder="1" applyAlignment="1" applyProtection="1">
      <alignment vertical="center"/>
    </xf>
    <xf numFmtId="0" fontId="25" fillId="3" borderId="37" xfId="17" applyFont="1" applyFill="1" applyBorder="1" applyAlignment="1" applyProtection="1">
      <alignment vertical="center"/>
    </xf>
    <xf numFmtId="0" fontId="25" fillId="3" borderId="57" xfId="17" applyFont="1" applyFill="1" applyBorder="1" applyAlignment="1" applyProtection="1">
      <alignment vertical="center" shrinkToFit="1"/>
    </xf>
    <xf numFmtId="0" fontId="25" fillId="3" borderId="0" xfId="17" applyFont="1" applyFill="1" applyBorder="1" applyAlignment="1" applyProtection="1">
      <alignment vertical="center" shrinkToFit="1"/>
    </xf>
    <xf numFmtId="0" fontId="25" fillId="3" borderId="64" xfId="17" applyFont="1" applyFill="1" applyBorder="1" applyAlignment="1" applyProtection="1">
      <alignment vertical="center" shrinkToFit="1"/>
    </xf>
    <xf numFmtId="0" fontId="25" fillId="3" borderId="0" xfId="17" applyFont="1" applyFill="1" applyAlignment="1" applyProtection="1">
      <alignment vertical="center"/>
    </xf>
    <xf numFmtId="0" fontId="25" fillId="3" borderId="27" xfId="19" applyFont="1" applyFill="1" applyBorder="1" applyAlignment="1" applyProtection="1">
      <alignment horizontal="center" vertical="center"/>
    </xf>
    <xf numFmtId="0" fontId="25" fillId="3" borderId="35" xfId="19" applyFont="1" applyFill="1" applyBorder="1" applyAlignment="1" applyProtection="1">
      <alignment horizontal="center" vertical="center"/>
    </xf>
    <xf numFmtId="0" fontId="25" fillId="3" borderId="69" xfId="19" applyFont="1" applyFill="1" applyBorder="1" applyAlignment="1" applyProtection="1">
      <alignment horizontal="center" vertical="center"/>
    </xf>
    <xf numFmtId="0" fontId="25" fillId="3" borderId="26" xfId="17" applyFont="1" applyFill="1" applyBorder="1" applyAlignment="1" applyProtection="1">
      <alignment vertical="center"/>
    </xf>
    <xf numFmtId="0" fontId="25" fillId="3" borderId="35" xfId="17" applyFont="1" applyFill="1" applyBorder="1" applyAlignment="1" applyProtection="1">
      <alignment horizontal="center" vertical="center" wrapText="1"/>
    </xf>
    <xf numFmtId="177" fontId="25" fillId="3" borderId="27" xfId="19" applyNumberFormat="1" applyFont="1" applyFill="1" applyBorder="1" applyAlignment="1" applyProtection="1">
      <alignment horizontal="right" vertical="center" shrinkToFit="1"/>
    </xf>
    <xf numFmtId="177" fontId="25" fillId="3" borderId="35" xfId="19" applyNumberFormat="1" applyFont="1" applyFill="1" applyBorder="1" applyAlignment="1" applyProtection="1">
      <alignment horizontal="right" vertical="center" shrinkToFit="1"/>
    </xf>
    <xf numFmtId="177" fontId="25" fillId="3" borderId="108" xfId="19" applyNumberFormat="1" applyFont="1" applyFill="1" applyBorder="1" applyAlignment="1" applyProtection="1">
      <alignment horizontal="right" vertical="center" shrinkToFit="1"/>
    </xf>
    <xf numFmtId="177" fontId="25" fillId="3" borderId="109" xfId="19" applyNumberFormat="1" applyFont="1" applyFill="1" applyBorder="1" applyAlignment="1" applyProtection="1">
      <alignment horizontal="right" vertical="center" shrinkToFit="1"/>
    </xf>
    <xf numFmtId="177" fontId="25" fillId="3" borderId="110" xfId="19" applyNumberFormat="1" applyFont="1" applyFill="1" applyBorder="1" applyAlignment="1" applyProtection="1">
      <alignment horizontal="right" vertical="center" shrinkToFit="1"/>
    </xf>
    <xf numFmtId="177" fontId="25" fillId="3" borderId="111" xfId="19" applyNumberFormat="1" applyFont="1" applyFill="1" applyBorder="1" applyAlignment="1" applyProtection="1">
      <alignment horizontal="right" vertical="center" shrinkToFit="1"/>
    </xf>
    <xf numFmtId="177" fontId="25" fillId="3" borderId="112" xfId="19" applyNumberFormat="1" applyFont="1" applyFill="1" applyBorder="1" applyAlignment="1" applyProtection="1">
      <alignment horizontal="right" vertical="center" shrinkToFit="1"/>
    </xf>
    <xf numFmtId="177" fontId="25" fillId="3" borderId="93" xfId="19" applyNumberFormat="1" applyFont="1" applyFill="1" applyBorder="1" applyAlignment="1" applyProtection="1">
      <alignment horizontal="right" vertical="center" shrinkToFit="1"/>
    </xf>
    <xf numFmtId="177" fontId="25" fillId="3" borderId="40" xfId="19" applyNumberFormat="1" applyFont="1" applyFill="1" applyBorder="1" applyAlignment="1" applyProtection="1">
      <alignment horizontal="right" vertical="center" shrinkToFit="1"/>
    </xf>
    <xf numFmtId="177" fontId="25" fillId="3" borderId="92" xfId="19" applyNumberFormat="1" applyFont="1" applyFill="1" applyBorder="1" applyAlignment="1" applyProtection="1">
      <alignment horizontal="right" vertical="center" shrinkToFit="1"/>
    </xf>
    <xf numFmtId="187" fontId="25" fillId="3" borderId="93" xfId="19" applyNumberFormat="1" applyFont="1" applyFill="1" applyBorder="1" applyAlignment="1" applyProtection="1">
      <alignment horizontal="right" vertical="center" shrinkToFit="1"/>
    </xf>
    <xf numFmtId="187" fontId="25" fillId="3" borderId="40" xfId="19" applyNumberFormat="1" applyFont="1" applyFill="1" applyBorder="1" applyAlignment="1" applyProtection="1">
      <alignment horizontal="right" vertical="center" shrinkToFit="1"/>
    </xf>
    <xf numFmtId="187" fontId="25" fillId="3" borderId="71" xfId="19" applyNumberFormat="1" applyFont="1" applyFill="1" applyBorder="1" applyAlignment="1" applyProtection="1">
      <alignment horizontal="right" vertical="center" shrinkToFit="1"/>
    </xf>
    <xf numFmtId="0" fontId="25" fillId="3" borderId="9" xfId="17" applyFont="1" applyFill="1" applyBorder="1" applyAlignment="1" applyProtection="1">
      <alignment horizontal="center" vertical="top" wrapText="1"/>
    </xf>
    <xf numFmtId="0" fontId="25" fillId="3" borderId="48" xfId="17" applyFont="1" applyFill="1" applyBorder="1" applyAlignment="1" applyProtection="1">
      <alignment horizontal="center" vertical="top" wrapText="1"/>
    </xf>
    <xf numFmtId="0" fontId="25" fillId="3" borderId="34" xfId="17" applyFont="1" applyFill="1" applyBorder="1" applyAlignment="1" applyProtection="1">
      <alignment horizontal="center" vertical="top" wrapText="1"/>
    </xf>
    <xf numFmtId="0" fontId="25" fillId="3" borderId="7" xfId="17" applyFont="1" applyFill="1" applyBorder="1" applyAlignment="1" applyProtection="1">
      <alignment horizontal="center" vertical="top" wrapText="1"/>
    </xf>
    <xf numFmtId="0" fontId="25" fillId="3" borderId="0" xfId="17" applyFont="1" applyFill="1" applyBorder="1" applyAlignment="1" applyProtection="1">
      <alignment horizontal="center" vertical="top" wrapText="1"/>
    </xf>
    <xf numFmtId="0" fontId="25" fillId="3" borderId="64" xfId="17" applyFont="1" applyFill="1" applyBorder="1" applyAlignment="1" applyProtection="1">
      <alignment horizontal="center" vertical="top" wrapText="1"/>
    </xf>
    <xf numFmtId="0" fontId="25" fillId="3" borderId="18" xfId="17" applyFont="1" applyFill="1" applyBorder="1" applyAlignment="1" applyProtection="1">
      <alignment horizontal="center" vertical="top" wrapText="1"/>
    </xf>
    <xf numFmtId="0" fontId="25" fillId="3" borderId="40" xfId="17" applyFont="1" applyFill="1" applyBorder="1" applyAlignment="1" applyProtection="1">
      <alignment horizontal="center" vertical="top" wrapText="1"/>
    </xf>
    <xf numFmtId="177" fontId="25" fillId="3" borderId="137" xfId="19" applyNumberFormat="1" applyFont="1" applyFill="1" applyBorder="1" applyAlignment="1" applyProtection="1">
      <alignment horizontal="right" vertical="center" shrinkToFit="1"/>
    </xf>
    <xf numFmtId="177" fontId="25" fillId="3" borderId="94" xfId="19" applyNumberFormat="1" applyFont="1" applyFill="1" applyBorder="1" applyAlignment="1" applyProtection="1">
      <alignment horizontal="right" vertical="center" shrinkToFit="1"/>
    </xf>
    <xf numFmtId="187" fontId="25" fillId="3" borderId="110" xfId="19" applyNumberFormat="1" applyFont="1" applyFill="1" applyBorder="1" applyAlignment="1" applyProtection="1">
      <alignment horizontal="right" vertical="center" shrinkToFit="1"/>
    </xf>
    <xf numFmtId="187" fontId="25" fillId="3" borderId="111" xfId="19" applyNumberFormat="1" applyFont="1" applyFill="1" applyBorder="1" applyAlignment="1" applyProtection="1">
      <alignment horizontal="right" vertical="center" shrinkToFit="1"/>
    </xf>
    <xf numFmtId="187" fontId="25" fillId="3" borderId="131" xfId="19" applyNumberFormat="1" applyFont="1" applyFill="1" applyBorder="1" applyAlignment="1" applyProtection="1">
      <alignment horizontal="right" vertical="center" shrinkToFit="1"/>
    </xf>
    <xf numFmtId="177" fontId="25" fillId="3" borderId="26" xfId="19" applyNumberFormat="1" applyFont="1" applyFill="1" applyBorder="1" applyAlignment="1" applyProtection="1">
      <alignment horizontal="right" vertical="center" shrinkToFit="1"/>
    </xf>
    <xf numFmtId="0" fontId="27" fillId="3" borderId="36" xfId="17" applyFont="1" applyFill="1" applyBorder="1" applyAlignment="1" applyProtection="1">
      <alignment horizontal="center" vertical="center"/>
    </xf>
    <xf numFmtId="0" fontId="25" fillId="3" borderId="28" xfId="17" applyFont="1" applyFill="1" applyBorder="1" applyAlignment="1" applyProtection="1">
      <alignment horizontal="center" vertical="center" wrapText="1"/>
    </xf>
    <xf numFmtId="0" fontId="25" fillId="3" borderId="48" xfId="17" applyFont="1" applyFill="1" applyBorder="1" applyAlignment="1" applyProtection="1">
      <alignment horizontal="center" vertical="center" wrapText="1"/>
    </xf>
    <xf numFmtId="0" fontId="25" fillId="3" borderId="34" xfId="17" applyFont="1" applyFill="1" applyBorder="1" applyAlignment="1" applyProtection="1">
      <alignment horizontal="center" vertical="center" wrapText="1"/>
    </xf>
    <xf numFmtId="0" fontId="25" fillId="3" borderId="57" xfId="17" applyFont="1" applyFill="1" applyBorder="1" applyAlignment="1" applyProtection="1">
      <alignment horizontal="center" vertical="center" wrapText="1"/>
    </xf>
    <xf numFmtId="0" fontId="25" fillId="3" borderId="0" xfId="17" applyFont="1" applyFill="1" applyBorder="1" applyAlignment="1" applyProtection="1">
      <alignment horizontal="center" vertical="center" wrapText="1"/>
    </xf>
    <xf numFmtId="0" fontId="25" fillId="3" borderId="64" xfId="17" applyFont="1" applyFill="1" applyBorder="1" applyAlignment="1" applyProtection="1">
      <alignment horizontal="center" vertical="center" wrapText="1"/>
    </xf>
    <xf numFmtId="0" fontId="25" fillId="3" borderId="40" xfId="17" applyFont="1" applyFill="1" applyBorder="1" applyAlignment="1" applyProtection="1">
      <alignment horizontal="center" vertical="center" wrapText="1"/>
    </xf>
    <xf numFmtId="0" fontId="25" fillId="3" borderId="37" xfId="17" applyFont="1" applyFill="1" applyBorder="1" applyAlignment="1" applyProtection="1">
      <alignment horizontal="center" vertical="center" wrapText="1"/>
    </xf>
    <xf numFmtId="0" fontId="25" fillId="3" borderId="28" xfId="19" applyFont="1" applyFill="1" applyBorder="1" applyAlignment="1" applyProtection="1">
      <alignment horizontal="left" vertical="center" shrinkToFit="1"/>
    </xf>
    <xf numFmtId="0" fontId="25" fillId="3" borderId="48" xfId="19" applyFont="1" applyFill="1" applyBorder="1" applyAlignment="1" applyProtection="1">
      <alignment horizontal="left" vertical="center" shrinkToFit="1"/>
    </xf>
    <xf numFmtId="0" fontId="25" fillId="3" borderId="34" xfId="19" applyFont="1" applyFill="1" applyBorder="1" applyAlignment="1" applyProtection="1">
      <alignment horizontal="left" vertical="center" shrinkToFit="1"/>
    </xf>
    <xf numFmtId="187" fontId="25" fillId="3" borderId="133" xfId="19" applyNumberFormat="1" applyFont="1" applyFill="1" applyBorder="1" applyAlignment="1" applyProtection="1">
      <alignment horizontal="right" vertical="center" shrinkToFit="1"/>
    </xf>
    <xf numFmtId="187" fontId="25" fillId="3" borderId="30" xfId="19" applyNumberFormat="1" applyFont="1" applyFill="1" applyBorder="1" applyAlignment="1" applyProtection="1">
      <alignment horizontal="right" vertical="center" shrinkToFit="1"/>
    </xf>
    <xf numFmtId="0" fontId="25" fillId="3" borderId="57" xfId="19" applyFont="1" applyFill="1" applyBorder="1" applyAlignment="1" applyProtection="1">
      <alignment horizontal="left" vertical="center" shrinkToFit="1"/>
    </xf>
    <xf numFmtId="0" fontId="25" fillId="3" borderId="0" xfId="19" applyFont="1" applyFill="1" applyBorder="1" applyAlignment="1" applyProtection="1">
      <alignment horizontal="left" vertical="center" shrinkToFit="1"/>
    </xf>
    <xf numFmtId="0" fontId="25" fillId="3" borderId="64" xfId="19" applyFont="1" applyFill="1" applyBorder="1" applyAlignment="1" applyProtection="1">
      <alignment horizontal="left" vertical="center" shrinkToFit="1"/>
    </xf>
    <xf numFmtId="0" fontId="25" fillId="3" borderId="9" xfId="17" applyFont="1" applyFill="1" applyBorder="1" applyAlignment="1" applyProtection="1">
      <alignment horizontal="center" vertical="center" wrapText="1"/>
    </xf>
    <xf numFmtId="0" fontId="25" fillId="3" borderId="7" xfId="17" applyFont="1" applyFill="1" applyBorder="1" applyAlignment="1" applyProtection="1">
      <alignment horizontal="center" vertical="center" wrapText="1"/>
    </xf>
    <xf numFmtId="0" fontId="25" fillId="3" borderId="53" xfId="17" applyFont="1" applyFill="1" applyBorder="1" applyAlignment="1" applyProtection="1">
      <alignment horizontal="center" vertical="center" wrapText="1"/>
    </xf>
    <xf numFmtId="0" fontId="25" fillId="3" borderId="54" xfId="17" applyFont="1" applyFill="1" applyBorder="1" applyAlignment="1" applyProtection="1">
      <alignment horizontal="center" vertical="center" wrapText="1"/>
    </xf>
    <xf numFmtId="0" fontId="25" fillId="3" borderId="72" xfId="17" applyFont="1" applyFill="1" applyBorder="1" applyAlignment="1" applyProtection="1">
      <alignment horizontal="center" vertical="center" wrapText="1"/>
    </xf>
    <xf numFmtId="187" fontId="25" fillId="3" borderId="128" xfId="19" applyNumberFormat="1" applyFont="1" applyFill="1" applyBorder="1" applyAlignment="1" applyProtection="1">
      <alignment horizontal="right" vertical="center" shrinkToFit="1"/>
    </xf>
    <xf numFmtId="187" fontId="25" fillId="3" borderId="102" xfId="19" applyNumberFormat="1" applyFont="1" applyFill="1" applyBorder="1" applyAlignment="1" applyProtection="1">
      <alignment horizontal="right" vertical="center" shrinkToFit="1"/>
    </xf>
    <xf numFmtId="187" fontId="25" fillId="3" borderId="103" xfId="19" applyNumberFormat="1" applyFont="1" applyFill="1" applyBorder="1" applyAlignment="1" applyProtection="1">
      <alignment horizontal="right" vertical="center" shrinkToFit="1"/>
    </xf>
    <xf numFmtId="187" fontId="25" fillId="3" borderId="135" xfId="19" applyNumberFormat="1" applyFont="1" applyFill="1" applyBorder="1" applyAlignment="1" applyProtection="1">
      <alignment horizontal="right" vertical="center" shrinkToFit="1"/>
    </xf>
    <xf numFmtId="0" fontId="25" fillId="3" borderId="75" xfId="17" applyFont="1" applyFill="1" applyBorder="1" applyAlignment="1" applyProtection="1">
      <alignment horizontal="center" vertical="center"/>
    </xf>
    <xf numFmtId="0" fontId="25" fillId="3" borderId="76" xfId="17" applyFont="1" applyFill="1" applyBorder="1" applyAlignment="1" applyProtection="1">
      <alignment horizontal="center" vertical="center"/>
    </xf>
    <xf numFmtId="0" fontId="25" fillId="3" borderId="83" xfId="17" applyFont="1" applyFill="1" applyBorder="1" applyAlignment="1" applyProtection="1">
      <alignment horizontal="center" vertical="center"/>
    </xf>
    <xf numFmtId="0" fontId="25" fillId="3" borderId="84" xfId="17" applyFont="1" applyFill="1" applyBorder="1" applyAlignment="1" applyProtection="1">
      <alignment horizontal="center" vertical="center"/>
    </xf>
    <xf numFmtId="0" fontId="25" fillId="3" borderId="74" xfId="17" applyFont="1" applyFill="1" applyBorder="1" applyAlignment="1" applyProtection="1">
      <alignment vertical="center"/>
    </xf>
    <xf numFmtId="0" fontId="25" fillId="3" borderId="54" xfId="17" applyFont="1" applyFill="1" applyBorder="1" applyAlignment="1" applyProtection="1">
      <alignment vertical="center"/>
    </xf>
    <xf numFmtId="0" fontId="25" fillId="3" borderId="72" xfId="17" applyFont="1" applyFill="1" applyBorder="1" applyAlignment="1" applyProtection="1">
      <alignment vertical="center"/>
    </xf>
    <xf numFmtId="177" fontId="25" fillId="3" borderId="119" xfId="19" applyNumberFormat="1" applyFont="1" applyFill="1" applyBorder="1" applyAlignment="1" applyProtection="1">
      <alignment horizontal="right" vertical="center" shrinkToFit="1"/>
    </xf>
    <xf numFmtId="177" fontId="25" fillId="3" borderId="120" xfId="19" applyNumberFormat="1" applyFont="1" applyFill="1" applyBorder="1" applyAlignment="1" applyProtection="1">
      <alignment horizontal="right" vertical="center" shrinkToFit="1"/>
    </xf>
    <xf numFmtId="187" fontId="25" fillId="3" borderId="120" xfId="19" applyNumberFormat="1" applyFont="1" applyFill="1" applyBorder="1" applyAlignment="1" applyProtection="1">
      <alignment horizontal="right" vertical="center" shrinkToFit="1"/>
    </xf>
    <xf numFmtId="187" fontId="25" fillId="3" borderId="121" xfId="19" applyNumberFormat="1" applyFont="1" applyFill="1" applyBorder="1" applyAlignment="1" applyProtection="1">
      <alignment horizontal="right" vertical="center" shrinkToFit="1"/>
    </xf>
    <xf numFmtId="0" fontId="25" fillId="3" borderId="9" xfId="17" applyFont="1" applyFill="1" applyBorder="1" applyAlignment="1" applyProtection="1">
      <alignment horizontal="left" vertical="center"/>
    </xf>
    <xf numFmtId="0" fontId="25" fillId="3" borderId="48" xfId="17" applyFont="1" applyFill="1" applyBorder="1" applyAlignment="1" applyProtection="1">
      <alignment horizontal="left" vertical="center"/>
    </xf>
    <xf numFmtId="0" fontId="25" fillId="3" borderId="48" xfId="17" applyFont="1" applyFill="1" applyBorder="1" applyAlignment="1" applyProtection="1">
      <alignment horizontal="right" vertical="center"/>
    </xf>
    <xf numFmtId="0" fontId="25" fillId="3" borderId="34" xfId="17" applyFont="1" applyFill="1" applyBorder="1" applyAlignment="1" applyProtection="1">
      <alignment horizontal="right" vertical="center"/>
    </xf>
    <xf numFmtId="177" fontId="25" fillId="3" borderId="28" xfId="18" applyNumberFormat="1" applyFont="1" applyFill="1" applyBorder="1" applyAlignment="1" applyProtection="1">
      <alignment horizontal="right" vertical="center" shrinkToFit="1"/>
    </xf>
    <xf numFmtId="177" fontId="25" fillId="3" borderId="48" xfId="18" applyNumberFormat="1" applyFont="1" applyFill="1" applyBorder="1" applyAlignment="1" applyProtection="1">
      <alignment horizontal="right" vertical="center" shrinkToFit="1"/>
    </xf>
    <xf numFmtId="177" fontId="25" fillId="3" borderId="98" xfId="18" applyNumberFormat="1" applyFont="1" applyFill="1" applyBorder="1" applyAlignment="1" applyProtection="1">
      <alignment horizontal="right" vertical="center" shrinkToFit="1"/>
    </xf>
    <xf numFmtId="177" fontId="25" fillId="3" borderId="97" xfId="18" applyNumberFormat="1" applyFont="1" applyFill="1" applyBorder="1" applyAlignment="1" applyProtection="1">
      <alignment horizontal="right" vertical="center" shrinkToFit="1"/>
    </xf>
    <xf numFmtId="187" fontId="25" fillId="3" borderId="123" xfId="19" applyNumberFormat="1" applyFont="1" applyFill="1" applyBorder="1" applyAlignment="1" applyProtection="1">
      <alignment horizontal="right" vertical="center" shrinkToFit="1"/>
    </xf>
    <xf numFmtId="187" fontId="25" fillId="3" borderId="124" xfId="19" applyNumberFormat="1" applyFont="1" applyFill="1" applyBorder="1" applyAlignment="1" applyProtection="1">
      <alignment horizontal="right" vertical="center" shrinkToFit="1"/>
    </xf>
    <xf numFmtId="187" fontId="25" fillId="3" borderId="125" xfId="19" applyNumberFormat="1" applyFont="1" applyFill="1" applyBorder="1" applyAlignment="1" applyProtection="1">
      <alignment horizontal="right" vertical="center" shrinkToFit="1"/>
    </xf>
    <xf numFmtId="176" fontId="25" fillId="3" borderId="28" xfId="19" applyNumberFormat="1" applyFont="1" applyFill="1" applyBorder="1" applyAlignment="1" applyProtection="1">
      <alignment horizontal="right" vertical="center" shrinkToFit="1"/>
    </xf>
    <xf numFmtId="176" fontId="25" fillId="3" borderId="48" xfId="19" applyNumberFormat="1" applyFont="1" applyFill="1" applyBorder="1" applyAlignment="1" applyProtection="1">
      <alignment horizontal="right" vertical="center" shrinkToFit="1"/>
    </xf>
    <xf numFmtId="176" fontId="25" fillId="3" borderId="34" xfId="19" applyNumberFormat="1" applyFont="1" applyFill="1" applyBorder="1" applyAlignment="1" applyProtection="1">
      <alignment horizontal="right" vertical="center" shrinkToFit="1"/>
    </xf>
    <xf numFmtId="0" fontId="25" fillId="3" borderId="77" xfId="17" applyFont="1" applyFill="1" applyBorder="1" applyAlignment="1" applyProtection="1">
      <alignment horizontal="center" vertical="center"/>
    </xf>
    <xf numFmtId="0" fontId="25" fillId="3" borderId="9" xfId="17" applyFont="1" applyFill="1" applyBorder="1" applyAlignment="1" applyProtection="1">
      <alignment horizontal="center" vertical="center" textRotation="255" wrapText="1"/>
    </xf>
    <xf numFmtId="0" fontId="25" fillId="3" borderId="7" xfId="17" applyFont="1" applyFill="1" applyBorder="1" applyAlignment="1" applyProtection="1">
      <alignment horizontal="center" vertical="center" textRotation="255" wrapText="1"/>
    </xf>
    <xf numFmtId="0" fontId="25" fillId="3" borderId="18" xfId="17" applyFont="1" applyFill="1" applyBorder="1" applyAlignment="1" applyProtection="1">
      <alignment horizontal="center" vertical="center" textRotation="255" wrapText="1"/>
    </xf>
    <xf numFmtId="0" fontId="25" fillId="3" borderId="13" xfId="17" applyFont="1" applyFill="1" applyBorder="1" applyAlignment="1" applyProtection="1">
      <alignment horizontal="left" vertical="center" wrapText="1"/>
    </xf>
    <xf numFmtId="0" fontId="25" fillId="3" borderId="67" xfId="17" applyFont="1" applyFill="1" applyBorder="1" applyAlignment="1" applyProtection="1">
      <alignment horizontal="left" vertical="center"/>
    </xf>
    <xf numFmtId="0" fontId="25" fillId="3" borderId="73" xfId="17" applyFont="1" applyFill="1" applyBorder="1" applyAlignment="1" applyProtection="1">
      <alignment horizontal="left" vertical="center"/>
    </xf>
    <xf numFmtId="187" fontId="25" fillId="3" borderId="127" xfId="19" applyNumberFormat="1" applyFont="1" applyFill="1" applyBorder="1" applyAlignment="1" applyProtection="1">
      <alignment horizontal="right" vertical="center" shrinkToFit="1"/>
    </xf>
    <xf numFmtId="177" fontId="25" fillId="3" borderId="129" xfId="19" applyNumberFormat="1" applyFont="1" applyFill="1" applyBorder="1" applyAlignment="1" applyProtection="1">
      <alignment horizontal="right" vertical="center" shrinkToFit="1"/>
    </xf>
    <xf numFmtId="177" fontId="25" fillId="3" borderId="130" xfId="19" applyNumberFormat="1" applyFont="1" applyFill="1" applyBorder="1" applyAlignment="1" applyProtection="1">
      <alignment horizontal="right" vertical="center" shrinkToFit="1"/>
    </xf>
    <xf numFmtId="0" fontId="25" fillId="3" borderId="7" xfId="17" applyFont="1" applyFill="1" applyBorder="1" applyAlignment="1" applyProtection="1">
      <alignment vertical="center"/>
    </xf>
    <xf numFmtId="176" fontId="25" fillId="3" borderId="57" xfId="19" applyNumberFormat="1" applyFont="1" applyFill="1" applyBorder="1" applyAlignment="1" applyProtection="1">
      <alignment horizontal="right" vertical="center" shrinkToFit="1"/>
    </xf>
    <xf numFmtId="176" fontId="25" fillId="3" borderId="0" xfId="19" applyNumberFormat="1" applyFont="1" applyFill="1" applyBorder="1" applyAlignment="1" applyProtection="1">
      <alignment horizontal="right" vertical="center" shrinkToFit="1"/>
    </xf>
    <xf numFmtId="176" fontId="25" fillId="3" borderId="64" xfId="19" applyNumberFormat="1" applyFont="1" applyFill="1" applyBorder="1" applyAlignment="1" applyProtection="1">
      <alignment horizontal="right" vertical="center" shrinkToFit="1"/>
    </xf>
    <xf numFmtId="176" fontId="25" fillId="3" borderId="0" xfId="19" applyNumberFormat="1" applyFont="1" applyFill="1" applyAlignment="1" applyProtection="1">
      <alignment horizontal="right" vertical="center" shrinkToFit="1"/>
    </xf>
    <xf numFmtId="176" fontId="25" fillId="3" borderId="56" xfId="19" applyNumberFormat="1" applyFont="1" applyFill="1" applyBorder="1" applyAlignment="1" applyProtection="1">
      <alignment horizontal="right" vertical="center" shrinkToFit="1"/>
    </xf>
    <xf numFmtId="0" fontId="25" fillId="3" borderId="0" xfId="17" applyFont="1" applyFill="1" applyBorder="1" applyAlignment="1" applyProtection="1">
      <alignment horizontal="right" vertical="center" wrapText="1"/>
    </xf>
    <xf numFmtId="0" fontId="25" fillId="3" borderId="0" xfId="17" applyFont="1" applyFill="1" applyBorder="1" applyAlignment="1" applyProtection="1">
      <alignment horizontal="right" vertical="center"/>
    </xf>
    <xf numFmtId="0" fontId="25" fillId="3" borderId="64" xfId="17" applyFont="1" applyFill="1" applyBorder="1" applyAlignment="1" applyProtection="1">
      <alignment horizontal="right" vertical="center"/>
    </xf>
    <xf numFmtId="187" fontId="25" fillId="3" borderId="116" xfId="19" applyNumberFormat="1" applyFont="1" applyFill="1" applyBorder="1" applyAlignment="1" applyProtection="1">
      <alignment horizontal="right" vertical="center" shrinkToFit="1"/>
    </xf>
    <xf numFmtId="187" fontId="25" fillId="3" borderId="117" xfId="19" applyNumberFormat="1" applyFont="1" applyFill="1" applyBorder="1" applyAlignment="1" applyProtection="1">
      <alignment horizontal="right" vertical="center" shrinkToFit="1"/>
    </xf>
    <xf numFmtId="187" fontId="25" fillId="3" borderId="118" xfId="19" applyNumberFormat="1" applyFont="1" applyFill="1" applyBorder="1" applyAlignment="1" applyProtection="1">
      <alignment horizontal="right" vertical="center" shrinkToFit="1"/>
    </xf>
    <xf numFmtId="176" fontId="25" fillId="3" borderId="70" xfId="19" applyNumberFormat="1" applyFont="1" applyFill="1" applyBorder="1" applyAlignment="1" applyProtection="1">
      <alignment horizontal="right" vertical="center" shrinkToFit="1"/>
    </xf>
    <xf numFmtId="0" fontId="25" fillId="3" borderId="54" xfId="17" applyFont="1" applyFill="1" applyBorder="1" applyAlignment="1" applyProtection="1">
      <alignment horizontal="center" vertical="center"/>
    </xf>
    <xf numFmtId="0" fontId="25" fillId="3" borderId="72" xfId="17" applyFont="1" applyFill="1" applyBorder="1" applyAlignment="1" applyProtection="1">
      <alignment horizontal="center" vertical="center"/>
    </xf>
    <xf numFmtId="187" fontId="25" fillId="3" borderId="100" xfId="19" applyNumberFormat="1" applyFont="1" applyFill="1" applyBorder="1" applyAlignment="1" applyProtection="1">
      <alignment horizontal="right" vertical="center" shrinkToFit="1"/>
    </xf>
    <xf numFmtId="187" fontId="25" fillId="3" borderId="67" xfId="19" applyNumberFormat="1" applyFont="1" applyFill="1" applyBorder="1" applyAlignment="1" applyProtection="1">
      <alignment horizontal="right" vertical="center" shrinkToFit="1"/>
    </xf>
    <xf numFmtId="187" fontId="25" fillId="3" borderId="101" xfId="19" applyNumberFormat="1" applyFont="1" applyFill="1" applyBorder="1" applyAlignment="1" applyProtection="1">
      <alignment horizontal="right" vertical="center" shrinkToFit="1"/>
    </xf>
    <xf numFmtId="187" fontId="25" fillId="3" borderId="104" xfId="19" applyNumberFormat="1" applyFont="1" applyFill="1" applyBorder="1" applyAlignment="1" applyProtection="1">
      <alignment horizontal="right" vertical="center" shrinkToFit="1"/>
    </xf>
    <xf numFmtId="0" fontId="25" fillId="3" borderId="53" xfId="17" applyFont="1" applyFill="1" applyBorder="1" applyAlignment="1" applyProtection="1">
      <alignment vertical="center"/>
    </xf>
    <xf numFmtId="188" fontId="25" fillId="3" borderId="74" xfId="19" applyNumberFormat="1" applyFont="1" applyFill="1" applyBorder="1" applyAlignment="1" applyProtection="1">
      <alignment horizontal="right" vertical="center" shrinkToFit="1"/>
    </xf>
    <xf numFmtId="188" fontId="25" fillId="3" borderId="54" xfId="19" applyNumberFormat="1" applyFont="1" applyFill="1" applyBorder="1" applyAlignment="1" applyProtection="1">
      <alignment horizontal="right" vertical="center" shrinkToFit="1"/>
    </xf>
    <xf numFmtId="188" fontId="25" fillId="3" borderId="72" xfId="19" applyNumberFormat="1" applyFont="1" applyFill="1" applyBorder="1" applyAlignment="1" applyProtection="1">
      <alignment horizontal="right" vertical="center" shrinkToFit="1"/>
    </xf>
    <xf numFmtId="188" fontId="25" fillId="3" borderId="105" xfId="19" applyNumberFormat="1" applyFont="1" applyFill="1" applyBorder="1" applyAlignment="1" applyProtection="1">
      <alignment horizontal="right" vertical="center" shrinkToFit="1"/>
    </xf>
    <xf numFmtId="188" fontId="25" fillId="3" borderId="106" xfId="19" applyNumberFormat="1" applyFont="1" applyFill="1" applyBorder="1" applyAlignment="1" applyProtection="1">
      <alignment horizontal="right" vertical="center" shrinkToFit="1"/>
    </xf>
    <xf numFmtId="188" fontId="25" fillId="3" borderId="107" xfId="19" applyNumberFormat="1" applyFont="1" applyFill="1" applyBorder="1" applyAlignment="1" applyProtection="1">
      <alignment horizontal="right" vertical="center" shrinkToFit="1"/>
    </xf>
    <xf numFmtId="0" fontId="25" fillId="3" borderId="9" xfId="17" applyFont="1" applyFill="1" applyBorder="1" applyAlignment="1" applyProtection="1">
      <alignment horizontal="left" vertical="center" wrapText="1"/>
    </xf>
    <xf numFmtId="0" fontId="25" fillId="3" borderId="48" xfId="17" applyFont="1" applyFill="1" applyBorder="1" applyAlignment="1" applyProtection="1">
      <alignment horizontal="left" vertical="center" wrapText="1"/>
    </xf>
    <xf numFmtId="0" fontId="25" fillId="3" borderId="53" xfId="17" applyFont="1" applyFill="1" applyBorder="1" applyAlignment="1" applyProtection="1">
      <alignment horizontal="left" vertical="center" wrapText="1"/>
    </xf>
    <xf numFmtId="0" fontId="25" fillId="3" borderId="54" xfId="17" applyFont="1" applyFill="1" applyBorder="1" applyAlignment="1" applyProtection="1">
      <alignment horizontal="left" vertical="center" wrapText="1"/>
    </xf>
    <xf numFmtId="0" fontId="25" fillId="3" borderId="48" xfId="17" applyFont="1" applyFill="1" applyBorder="1" applyAlignment="1" applyProtection="1">
      <alignment horizontal="center" vertical="center"/>
    </xf>
    <xf numFmtId="0" fontId="25" fillId="3" borderId="34" xfId="17" applyFont="1" applyFill="1" applyBorder="1" applyAlignment="1" applyProtection="1">
      <alignment horizontal="center" vertical="center"/>
    </xf>
    <xf numFmtId="187" fontId="25" fillId="3" borderId="27" xfId="19" applyNumberFormat="1" applyFont="1" applyFill="1" applyBorder="1" applyAlignment="1" applyProtection="1">
      <alignment horizontal="right" vertical="center" shrinkToFit="1"/>
    </xf>
    <xf numFmtId="187" fontId="25" fillId="3" borderId="35" xfId="19" applyNumberFormat="1" applyFont="1" applyFill="1" applyBorder="1" applyAlignment="1" applyProtection="1">
      <alignment horizontal="right" vertical="center" shrinkToFit="1"/>
    </xf>
    <xf numFmtId="187" fontId="25" fillId="3" borderId="108" xfId="19" applyNumberFormat="1" applyFont="1" applyFill="1" applyBorder="1" applyAlignment="1" applyProtection="1">
      <alignment horizontal="right" vertical="center" shrinkToFit="1"/>
    </xf>
    <xf numFmtId="187" fontId="25" fillId="3" borderId="109" xfId="19" applyNumberFormat="1" applyFont="1" applyFill="1" applyBorder="1" applyAlignment="1" applyProtection="1">
      <alignment horizontal="right" vertical="center" shrinkToFit="1"/>
    </xf>
    <xf numFmtId="187" fontId="25" fillId="3" borderId="112" xfId="19" applyNumberFormat="1" applyFont="1" applyFill="1" applyBorder="1" applyAlignment="1" applyProtection="1">
      <alignment horizontal="right" vertical="center" shrinkToFit="1"/>
    </xf>
    <xf numFmtId="188" fontId="25" fillId="3" borderId="57" xfId="19" applyNumberFormat="1" applyFont="1" applyFill="1" applyBorder="1" applyAlignment="1" applyProtection="1">
      <alignment horizontal="right" vertical="center" shrinkToFit="1"/>
    </xf>
    <xf numFmtId="188" fontId="25" fillId="3" borderId="0" xfId="19" applyNumberFormat="1" applyFont="1" applyFill="1" applyBorder="1" applyAlignment="1" applyProtection="1">
      <alignment horizontal="right" vertical="center" shrinkToFit="1"/>
    </xf>
    <xf numFmtId="188" fontId="25" fillId="3" borderId="64" xfId="19" applyNumberFormat="1" applyFont="1" applyFill="1" applyBorder="1" applyAlignment="1" applyProtection="1">
      <alignment horizontal="right" vertical="center" shrinkToFit="1"/>
    </xf>
    <xf numFmtId="188" fontId="25" fillId="3" borderId="0" xfId="19" applyNumberFormat="1" applyFont="1" applyFill="1" applyAlignment="1" applyProtection="1">
      <alignment horizontal="right" vertical="center" shrinkToFit="1"/>
    </xf>
    <xf numFmtId="188" fontId="25" fillId="3" borderId="56" xfId="19" applyNumberFormat="1" applyFont="1" applyFill="1" applyBorder="1" applyAlignment="1" applyProtection="1">
      <alignment horizontal="right" vertical="center" shrinkToFit="1"/>
    </xf>
    <xf numFmtId="0" fontId="27" fillId="3" borderId="18" xfId="17" applyFont="1" applyFill="1" applyBorder="1" applyAlignment="1" applyProtection="1">
      <alignment horizontal="left" vertical="center"/>
    </xf>
    <xf numFmtId="0" fontId="25" fillId="3" borderId="40" xfId="17" applyFont="1" applyFill="1" applyBorder="1" applyAlignment="1" applyProtection="1">
      <alignment horizontal="left" vertical="center"/>
    </xf>
    <xf numFmtId="0" fontId="25" fillId="3" borderId="40" xfId="17" applyFont="1" applyFill="1" applyBorder="1" applyAlignment="1" applyProtection="1">
      <alignment horizontal="right" vertical="center" wrapText="1"/>
    </xf>
    <xf numFmtId="0" fontId="25" fillId="3" borderId="40" xfId="17" applyFont="1" applyFill="1" applyBorder="1" applyAlignment="1" applyProtection="1">
      <alignment horizontal="right" vertical="center"/>
    </xf>
    <xf numFmtId="0" fontId="25" fillId="3" borderId="37" xfId="17" applyFont="1" applyFill="1" applyBorder="1" applyAlignment="1" applyProtection="1">
      <alignment horizontal="right" vertical="center"/>
    </xf>
    <xf numFmtId="187" fontId="25" fillId="3" borderId="113" xfId="19" applyNumberFormat="1" applyFont="1" applyFill="1" applyBorder="1" applyAlignment="1" applyProtection="1">
      <alignment horizontal="right" vertical="center" shrinkToFit="1"/>
    </xf>
    <xf numFmtId="187" fontId="25" fillId="3" borderId="114" xfId="19" applyNumberFormat="1" applyFont="1" applyFill="1" applyBorder="1" applyAlignment="1" applyProtection="1">
      <alignment horizontal="right" vertical="center" shrinkToFit="1"/>
    </xf>
    <xf numFmtId="187" fontId="25" fillId="3" borderId="115" xfId="19" applyNumberFormat="1" applyFont="1" applyFill="1" applyBorder="1" applyAlignment="1" applyProtection="1">
      <alignment horizontal="right" vertical="center" shrinkToFit="1"/>
    </xf>
    <xf numFmtId="178" fontId="12" fillId="0" borderId="27" xfId="21" applyNumberFormat="1" applyFont="1" applyFill="1" applyBorder="1" applyAlignment="1">
      <alignment vertical="center"/>
    </xf>
    <xf numFmtId="178" fontId="12" fillId="0" borderId="35" xfId="21" applyNumberFormat="1" applyFont="1" applyFill="1" applyBorder="1" applyAlignment="1">
      <alignment vertical="center"/>
    </xf>
    <xf numFmtId="178" fontId="12" fillId="0" borderId="36" xfId="21" applyNumberFormat="1" applyFont="1" applyFill="1" applyBorder="1" applyAlignment="1">
      <alignment vertical="center"/>
    </xf>
    <xf numFmtId="0" fontId="2" fillId="3" borderId="24" xfId="21" applyFont="1" applyFill="1" applyBorder="1" applyAlignment="1">
      <alignment horizontal="center" vertical="center" wrapText="1"/>
    </xf>
    <xf numFmtId="0" fontId="2" fillId="3" borderId="24" xfId="21" applyFont="1" applyFill="1" applyBorder="1" applyAlignment="1">
      <alignment horizontal="center" vertical="center"/>
    </xf>
    <xf numFmtId="179" fontId="4" fillId="3" borderId="27" xfId="22" applyNumberFormat="1" applyFont="1" applyFill="1" applyBorder="1" applyAlignment="1">
      <alignment horizontal="left" vertical="center" wrapText="1"/>
    </xf>
    <xf numFmtId="179" fontId="4" fillId="3" borderId="35" xfId="22" applyNumberFormat="1" applyFont="1" applyFill="1" applyBorder="1" applyAlignment="1">
      <alignment horizontal="left" vertical="center" wrapText="1"/>
    </xf>
    <xf numFmtId="179" fontId="4" fillId="3" borderId="36" xfId="22" applyNumberFormat="1" applyFont="1" applyFill="1" applyBorder="1" applyAlignment="1">
      <alignment horizontal="left" vertical="center" wrapText="1"/>
    </xf>
    <xf numFmtId="0" fontId="4" fillId="3" borderId="27" xfId="22" applyFont="1" applyFill="1" applyBorder="1" applyAlignment="1">
      <alignment horizontal="left" vertical="center"/>
    </xf>
    <xf numFmtId="0" fontId="4" fillId="3" borderId="35" xfId="22" applyFont="1" applyFill="1" applyBorder="1" applyAlignment="1">
      <alignment horizontal="left" vertical="center"/>
    </xf>
    <xf numFmtId="0" fontId="4" fillId="3" borderId="36" xfId="22" applyFont="1" applyFill="1" applyBorder="1" applyAlignment="1">
      <alignment horizontal="left" vertical="center"/>
    </xf>
    <xf numFmtId="178" fontId="12" fillId="0" borderId="11" xfId="23" applyNumberFormat="1" applyFont="1" applyBorder="1" applyAlignment="1">
      <alignment horizontal="center" vertical="center" wrapText="1"/>
    </xf>
    <xf numFmtId="178" fontId="12" fillId="0" borderId="30" xfId="23" applyNumberFormat="1" applyFont="1" applyBorder="1" applyAlignment="1">
      <alignment horizontal="center" vertical="center" wrapText="1"/>
    </xf>
    <xf numFmtId="178" fontId="12" fillId="0" borderId="27" xfId="23" applyNumberFormat="1" applyFont="1" applyBorder="1" applyAlignment="1">
      <alignment horizontal="center" vertical="center"/>
    </xf>
    <xf numFmtId="178" fontId="12" fillId="0" borderId="35" xfId="23" applyNumberFormat="1" applyFont="1" applyBorder="1" applyAlignment="1">
      <alignment horizontal="center" vertical="center"/>
    </xf>
    <xf numFmtId="178" fontId="12" fillId="0" borderId="36" xfId="23" applyNumberFormat="1" applyFont="1" applyBorder="1" applyAlignment="1">
      <alignment horizontal="center" vertical="center"/>
    </xf>
    <xf numFmtId="178" fontId="4" fillId="3" borderId="27" xfId="21" applyNumberFormat="1" applyFont="1" applyFill="1" applyBorder="1" applyAlignment="1">
      <alignment vertical="center" wrapText="1"/>
    </xf>
    <xf numFmtId="178" fontId="4" fillId="3" borderId="35" xfId="21" applyNumberFormat="1" applyFont="1" applyFill="1" applyBorder="1" applyAlignment="1">
      <alignment vertical="center" wrapText="1"/>
    </xf>
    <xf numFmtId="178" fontId="4" fillId="3" borderId="36" xfId="21" applyNumberFormat="1" applyFont="1" applyFill="1" applyBorder="1" applyAlignment="1">
      <alignment vertical="center" wrapText="1"/>
    </xf>
    <xf numFmtId="178" fontId="4" fillId="0" borderId="27" xfId="21" applyNumberFormat="1" applyFont="1" applyFill="1" applyBorder="1" applyAlignment="1">
      <alignment vertical="center" wrapText="1"/>
    </xf>
    <xf numFmtId="178" fontId="4" fillId="0" borderId="35" xfId="21" applyNumberFormat="1" applyFont="1" applyFill="1" applyBorder="1" applyAlignment="1">
      <alignment vertical="center" wrapText="1"/>
    </xf>
    <xf numFmtId="178" fontId="4" fillId="0" borderId="36" xfId="21" applyNumberFormat="1" applyFont="1" applyFill="1" applyBorder="1" applyAlignment="1">
      <alignment vertical="center" wrapText="1"/>
    </xf>
    <xf numFmtId="0" fontId="4" fillId="3" borderId="27" xfId="21" applyFont="1" applyFill="1" applyBorder="1" applyAlignment="1">
      <alignment vertical="center"/>
    </xf>
    <xf numFmtId="0" fontId="4" fillId="3" borderId="35" xfId="21" applyFont="1" applyFill="1" applyBorder="1" applyAlignment="1">
      <alignment vertical="center"/>
    </xf>
    <xf numFmtId="0" fontId="4" fillId="3" borderId="36" xfId="21" applyFont="1" applyFill="1" applyBorder="1" applyAlignment="1">
      <alignment vertical="center"/>
    </xf>
    <xf numFmtId="0" fontId="6" fillId="0" borderId="50" xfId="6" applyFont="1" applyFill="1" applyBorder="1" applyAlignment="1" applyProtection="1">
      <alignment horizontal="left" vertical="center" wrapText="1"/>
    </xf>
    <xf numFmtId="0" fontId="6" fillId="0" borderId="51" xfId="6" applyFont="1" applyFill="1" applyBorder="1" applyAlignment="1" applyProtection="1">
      <alignment horizontal="left" vertical="center" wrapText="1"/>
    </xf>
    <xf numFmtId="0" fontId="6" fillId="0" borderId="48" xfId="6" applyFont="1" applyFill="1" applyBorder="1" applyAlignment="1" applyProtection="1">
      <alignment horizontal="left" vertical="center"/>
    </xf>
    <xf numFmtId="0" fontId="6" fillId="0" borderId="70" xfId="6" applyFont="1" applyFill="1" applyBorder="1" applyAlignment="1" applyProtection="1">
      <alignment horizontal="left" vertical="center"/>
    </xf>
    <xf numFmtId="0" fontId="6" fillId="0" borderId="67" xfId="6" applyFont="1" applyFill="1" applyBorder="1" applyAlignment="1" applyProtection="1">
      <alignment horizontal="left" vertical="center"/>
    </xf>
    <xf numFmtId="0" fontId="6" fillId="0" borderId="68" xfId="6" applyFont="1" applyFill="1" applyBorder="1" applyAlignment="1" applyProtection="1">
      <alignment horizontal="left" vertical="center"/>
    </xf>
    <xf numFmtId="0" fontId="7" fillId="0" borderId="35" xfId="7" applyFont="1" applyFill="1" applyBorder="1" applyAlignment="1">
      <alignment horizontal="left" vertical="center" wrapText="1"/>
    </xf>
    <xf numFmtId="0" fontId="7" fillId="0" borderId="35" xfId="7" applyFont="1" applyBorder="1" applyAlignment="1">
      <alignment horizontal="left" vertical="center" wrapText="1"/>
    </xf>
    <xf numFmtId="0" fontId="7" fillId="0" borderId="69" xfId="7" applyFont="1" applyBorder="1" applyAlignment="1">
      <alignment horizontal="left" vertical="center" wrapText="1"/>
    </xf>
    <xf numFmtId="0" fontId="7" fillId="0" borderId="67" xfId="7" applyFont="1" applyFill="1" applyBorder="1" applyAlignment="1">
      <alignment horizontal="left" vertical="center" wrapText="1"/>
    </xf>
    <xf numFmtId="0" fontId="7" fillId="0" borderId="67" xfId="7" applyFont="1" applyBorder="1" applyAlignment="1">
      <alignment horizontal="left" vertical="center" wrapText="1"/>
    </xf>
    <xf numFmtId="0" fontId="7" fillId="0" borderId="68" xfId="7" applyFont="1" applyBorder="1" applyAlignment="1">
      <alignment horizontal="left" vertical="center" wrapText="1"/>
    </xf>
    <xf numFmtId="0" fontId="7" fillId="0" borderId="76" xfId="7" applyFont="1" applyFill="1" applyBorder="1" applyAlignment="1">
      <alignment horizontal="left" vertical="center" wrapText="1"/>
    </xf>
    <xf numFmtId="0" fontId="7" fillId="0" borderId="77" xfId="7" applyFont="1" applyFill="1" applyBorder="1" applyAlignment="1">
      <alignment horizontal="left" vertical="center" wrapText="1"/>
    </xf>
    <xf numFmtId="0" fontId="7" fillId="0" borderId="22" xfId="8" applyFont="1" applyFill="1" applyBorder="1" applyAlignment="1">
      <alignment vertical="center" wrapText="1"/>
    </xf>
    <xf numFmtId="0" fontId="7" fillId="0" borderId="36" xfId="8" applyFont="1" applyFill="1" applyBorder="1" applyAlignment="1">
      <alignment vertical="center" wrapText="1"/>
    </xf>
    <xf numFmtId="0" fontId="7" fillId="0" borderId="35" xfId="8" applyFont="1" applyFill="1" applyBorder="1" applyAlignment="1">
      <alignment vertical="center"/>
    </xf>
    <xf numFmtId="0" fontId="7" fillId="0" borderId="69" xfId="8" applyFont="1" applyFill="1" applyBorder="1" applyAlignment="1">
      <alignment vertical="center"/>
    </xf>
    <xf numFmtId="0" fontId="7" fillId="0" borderId="13" xfId="8" applyFont="1" applyFill="1" applyBorder="1" applyAlignment="1">
      <alignment vertical="center"/>
    </xf>
    <xf numFmtId="0" fontId="7" fillId="0" borderId="73" xfId="8" applyFont="1" applyFill="1" applyBorder="1" applyAlignment="1">
      <alignment vertical="center"/>
    </xf>
    <xf numFmtId="0" fontId="7" fillId="0" borderId="67" xfId="8" applyFont="1" applyFill="1" applyBorder="1" applyAlignment="1">
      <alignment vertical="center"/>
    </xf>
    <xf numFmtId="0" fontId="7" fillId="0" borderId="68" xfId="8" applyFont="1" applyFill="1" applyBorder="1" applyAlignment="1">
      <alignment vertical="center"/>
    </xf>
    <xf numFmtId="0" fontId="7" fillId="0" borderId="49" xfId="8" applyFont="1" applyFill="1" applyBorder="1" applyAlignment="1">
      <alignment vertical="center" wrapText="1"/>
    </xf>
    <xf numFmtId="0" fontId="7" fillId="0" borderId="17" xfId="8" applyFont="1" applyFill="1" applyBorder="1" applyAlignment="1">
      <alignment vertical="center" wrapText="1"/>
    </xf>
    <xf numFmtId="0" fontId="7" fillId="0" borderId="7" xfId="8" applyFont="1" applyFill="1" applyBorder="1" applyAlignment="1">
      <alignment vertical="center" wrapText="1"/>
    </xf>
    <xf numFmtId="0" fontId="7" fillId="0" borderId="64" xfId="8" applyFont="1" applyFill="1" applyBorder="1" applyAlignment="1">
      <alignment vertical="center" wrapText="1"/>
    </xf>
    <xf numFmtId="0" fontId="7" fillId="0" borderId="18" xfId="8" applyFont="1" applyFill="1" applyBorder="1" applyAlignment="1">
      <alignment vertical="center" wrapText="1"/>
    </xf>
    <xf numFmtId="0" fontId="7" fillId="0" borderId="37" xfId="8" applyFont="1" applyFill="1" applyBorder="1" applyAlignment="1">
      <alignment vertical="center" wrapText="1"/>
    </xf>
    <xf numFmtId="0" fontId="7" fillId="0" borderId="76" xfId="8" applyFont="1" applyFill="1" applyBorder="1" applyAlignment="1">
      <alignment vertical="center"/>
    </xf>
    <xf numFmtId="0" fontId="7" fillId="0" borderId="77" xfId="8" applyFont="1" applyFill="1" applyBorder="1" applyAlignment="1">
      <alignment vertical="center"/>
    </xf>
    <xf numFmtId="0" fontId="7" fillId="0" borderId="49" xfId="9" applyFont="1" applyFill="1" applyBorder="1" applyAlignment="1">
      <alignment vertical="center" wrapText="1"/>
    </xf>
    <xf numFmtId="0" fontId="7" fillId="0" borderId="17" xfId="9" applyFont="1" applyFill="1" applyBorder="1" applyAlignment="1">
      <alignment vertical="center" wrapText="1"/>
    </xf>
    <xf numFmtId="0" fontId="7" fillId="0" borderId="7" xfId="9" applyFont="1" applyFill="1" applyBorder="1" applyAlignment="1">
      <alignment vertical="center" wrapText="1"/>
    </xf>
    <xf numFmtId="0" fontId="7" fillId="0" borderId="64" xfId="9" applyFont="1" applyFill="1" applyBorder="1" applyAlignment="1">
      <alignment vertical="center" wrapText="1"/>
    </xf>
    <xf numFmtId="0" fontId="7" fillId="0" borderId="18" xfId="9" applyFont="1" applyFill="1" applyBorder="1" applyAlignment="1">
      <alignment vertical="center" wrapText="1"/>
    </xf>
    <xf numFmtId="0" fontId="7" fillId="0" borderId="37" xfId="9" applyFont="1" applyFill="1" applyBorder="1" applyAlignment="1">
      <alignment vertical="center" wrapText="1"/>
    </xf>
    <xf numFmtId="0" fontId="7" fillId="0" borderId="76" xfId="9" applyFont="1" applyFill="1" applyBorder="1" applyAlignment="1">
      <alignment horizontal="left" vertical="center"/>
    </xf>
    <xf numFmtId="0" fontId="7" fillId="0" borderId="77" xfId="9" applyFont="1" applyFill="1" applyBorder="1" applyAlignment="1">
      <alignment horizontal="left" vertical="center"/>
    </xf>
    <xf numFmtId="0" fontId="7" fillId="0" borderId="35" xfId="9" applyFont="1" applyFill="1" applyBorder="1" applyAlignment="1">
      <alignment horizontal="left" vertical="center"/>
    </xf>
    <xf numFmtId="0" fontId="7" fillId="0" borderId="69" xfId="9" applyFont="1" applyFill="1" applyBorder="1" applyAlignment="1">
      <alignment horizontal="left" vertical="center"/>
    </xf>
    <xf numFmtId="0" fontId="7" fillId="0" borderId="27" xfId="9" applyFont="1" applyFill="1" applyBorder="1" applyAlignment="1">
      <alignment horizontal="center" vertical="center" shrinkToFit="1"/>
    </xf>
    <xf numFmtId="0" fontId="7" fillId="0" borderId="35" xfId="9" applyFont="1" applyFill="1" applyBorder="1" applyAlignment="1">
      <alignment horizontal="center" vertical="center" shrinkToFit="1"/>
    </xf>
    <xf numFmtId="0" fontId="7" fillId="0" borderId="69" xfId="9" applyFont="1" applyFill="1" applyBorder="1" applyAlignment="1">
      <alignment horizontal="center" vertical="center" shrinkToFit="1"/>
    </xf>
    <xf numFmtId="0" fontId="7" fillId="0" borderId="9" xfId="9" applyFont="1" applyFill="1" applyBorder="1" applyAlignment="1">
      <alignment vertical="center" wrapText="1"/>
    </xf>
    <xf numFmtId="0" fontId="7" fillId="0" borderId="34" xfId="9" applyFont="1" applyFill="1" applyBorder="1" applyAlignment="1">
      <alignment vertical="center" wrapText="1"/>
    </xf>
    <xf numFmtId="0" fontId="7" fillId="0" borderId="13" xfId="9" applyFont="1" applyFill="1" applyBorder="1" applyAlignment="1">
      <alignment vertical="center"/>
    </xf>
    <xf numFmtId="0" fontId="7" fillId="0" borderId="73" xfId="9" applyFont="1" applyFill="1" applyBorder="1" applyAlignment="1">
      <alignment vertical="center"/>
    </xf>
    <xf numFmtId="0" fontId="7" fillId="0" borderId="67" xfId="9" applyFont="1" applyFill="1" applyBorder="1" applyAlignment="1">
      <alignment horizontal="left" vertical="center"/>
    </xf>
    <xf numFmtId="0" fontId="7" fillId="0" borderId="68" xfId="9" applyFont="1" applyFill="1" applyBorder="1" applyAlignment="1">
      <alignment horizontal="left" vertical="center"/>
    </xf>
    <xf numFmtId="0" fontId="8" fillId="0" borderId="27" xfId="6" applyFont="1" applyFill="1" applyBorder="1" applyAlignment="1" applyProtection="1">
      <alignment horizontal="left" vertical="center" wrapText="1"/>
      <protection locked="0"/>
    </xf>
    <xf numFmtId="0" fontId="8" fillId="0" borderId="35" xfId="6" applyFont="1" applyFill="1" applyBorder="1" applyAlignment="1" applyProtection="1">
      <alignment horizontal="left" vertical="center" wrapText="1"/>
      <protection locked="0"/>
    </xf>
    <xf numFmtId="0" fontId="8" fillId="0" borderId="69" xfId="6" applyFont="1" applyFill="1" applyBorder="1" applyAlignment="1" applyProtection="1">
      <alignment horizontal="left" vertical="center" wrapText="1"/>
      <protection locked="0"/>
    </xf>
    <xf numFmtId="0" fontId="8" fillId="0" borderId="29" xfId="6" applyFont="1" applyFill="1" applyBorder="1" applyAlignment="1" applyProtection="1">
      <alignment horizontal="left" vertical="center" wrapText="1"/>
      <protection locked="0"/>
    </xf>
    <xf numFmtId="0" fontId="8" fillId="0" borderId="67" xfId="6" applyFont="1" applyFill="1" applyBorder="1" applyAlignment="1" applyProtection="1">
      <alignment horizontal="left" vertical="center" wrapText="1"/>
      <protection locked="0"/>
    </xf>
    <xf numFmtId="0" fontId="8" fillId="0" borderId="68" xfId="6" applyFont="1" applyFill="1" applyBorder="1" applyAlignment="1" applyProtection="1">
      <alignment horizontal="left" vertical="center" wrapText="1"/>
      <protection locked="0"/>
    </xf>
    <xf numFmtId="0" fontId="8" fillId="0" borderId="2" xfId="6" applyFont="1" applyFill="1" applyBorder="1" applyAlignment="1" applyProtection="1">
      <alignment horizontal="left" vertical="center"/>
    </xf>
    <xf numFmtId="0" fontId="8" fillId="0" borderId="3" xfId="6" applyFont="1" applyFill="1" applyBorder="1" applyAlignment="1" applyProtection="1">
      <alignment horizontal="left" vertical="center"/>
    </xf>
    <xf numFmtId="0" fontId="8" fillId="0" borderId="50" xfId="6" applyFont="1" applyFill="1" applyBorder="1" applyAlignment="1" applyProtection="1">
      <alignment horizontal="left" vertical="center" wrapText="1"/>
    </xf>
    <xf numFmtId="0" fontId="8" fillId="0" borderId="51" xfId="6" applyFont="1" applyFill="1" applyBorder="1" applyAlignment="1" applyProtection="1">
      <alignment horizontal="left" vertical="center" wrapText="1"/>
    </xf>
    <xf numFmtId="0" fontId="8" fillId="0" borderId="48" xfId="6" applyFont="1" applyFill="1" applyBorder="1" applyAlignment="1" applyProtection="1">
      <alignment horizontal="left" vertical="center"/>
    </xf>
    <xf numFmtId="0" fontId="8" fillId="0" borderId="70" xfId="6" applyFont="1" applyFill="1" applyBorder="1" applyAlignment="1" applyProtection="1">
      <alignment horizontal="left" vertical="center"/>
    </xf>
    <xf numFmtId="0" fontId="8" fillId="0" borderId="35" xfId="6" applyFont="1" applyFill="1" applyBorder="1" applyAlignment="1" applyProtection="1">
      <alignment horizontal="left" vertical="center"/>
    </xf>
    <xf numFmtId="0" fontId="8" fillId="0" borderId="69" xfId="6" applyFont="1" applyFill="1" applyBorder="1" applyAlignment="1" applyProtection="1">
      <alignment horizontal="left" vertical="center"/>
    </xf>
  </cellXfs>
  <cellStyles count="26">
    <cellStyle name="Comma" xfId="4"/>
    <cellStyle name="Comma [0]" xfId="5"/>
    <cellStyle name="Currency" xfId="2"/>
    <cellStyle name="Currency [0]" xfId="3"/>
    <cellStyle name="Normal" xfId="25"/>
    <cellStyle name="Percent" xfId="1"/>
    <cellStyle name="標準" xfId="0" builtinId="0"/>
    <cellStyle name="標準 2" xfId="11"/>
    <cellStyle name="標準 2 2" xfId="12"/>
    <cellStyle name="標準 2 3" xfId="15"/>
    <cellStyle name="標準 3" xfId="16"/>
    <cellStyle name="標準 4" xfId="10"/>
    <cellStyle name="標準 4_APAHO401600" xfId="6"/>
    <cellStyle name="標準 4_APAHO4019001" xfId="9"/>
    <cellStyle name="標準 4_ZJ08_022012_青森市_2010" xfId="8"/>
    <cellStyle name="標準 6" xfId="13"/>
    <cellStyle name="標準 6_APAHO401000" xfId="14"/>
    <cellStyle name="標準 6_APAHO401200_O-JJ1016-001-3_財政状況資料集(決算状況カード(各会計・関係団体))(Rev2)2" xfId="20"/>
    <cellStyle name="標準 6_APAHO402200_O-JJ1016-001-3_財政状況資料集(決算状況カード(各会計・関係団体))(Rev2)2" xfId="17"/>
    <cellStyle name="標準_【レイアウト】（県）資料３（Ｐ２）　歳出比較分析表" xfId="21"/>
    <cellStyle name="標準_【レイアウト】（市）資料３（Ｐ２）　歳出比較分析表" xfId="22"/>
    <cellStyle name="標準_APAHO251300" xfId="23"/>
    <cellStyle name="標準_APAHO252300" xfId="24"/>
    <cellStyle name="標準_Book1" xfId="18"/>
    <cellStyle name="標準_O-JJ0722-001-3_決算状況カード(各会計・関係団体)_O-JJ1016-001-3_財政状況資料集(決算状況カード(各会計・関係団体))(Rev2)2" xfId="19"/>
    <cellStyle name="標準_O-JJ0722-001-8_連結実質赤字比率に係る赤字・黒字の構成分析"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5"/>
          <c:y val="0.183"/>
          <c:w val="0.87"/>
          <c:h val="0.5817499999999999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w="6350" cap="flat" cmpd="sng">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c:ext xmlns:c16="http://schemas.microsoft.com/office/drawing/2014/chart" uri="{C3380CC4-5D6E-409C-BE32-E72D297353CC}">
              <c16:uniqueId val="{00000000-5B83-43C4-A9AE-E0AE4783FDE7}"/>
            </c:ext>
          </c:extLst>
        </c:ser>
        <c:ser>
          <c:idx val="1"/>
          <c:order val="1"/>
          <c:tx>
            <c:strRef>
              <c:f>データシート!$D$2</c:f>
              <c:strCache>
                <c:ptCount val="1"/>
                <c:pt idx="0">
                  <c:v>当該団体(円)</c:v>
                </c:pt>
              </c:strCache>
            </c:strRef>
          </c:tx>
          <c:spPr>
            <a:ln w="12700" cmpd="sng">
              <a:solidFill>
                <a:srgbClr val="FF0000"/>
              </a:solidFill>
              <a:prstDash val="solid"/>
            </a:ln>
          </c:spPr>
          <c:marker>
            <c:symbol val="circle"/>
            <c:size val="8"/>
            <c:spPr>
              <a:solidFill>
                <a:srgbClr val="FF0000"/>
              </a:solidFill>
              <a:ln w="6350" cap="flat" cmpd="sng">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151167</c:v>
                </c:pt>
                <c:pt idx="1">
                  <c:v>269738</c:v>
                </c:pt>
                <c:pt idx="2">
                  <c:v>228525</c:v>
                </c:pt>
                <c:pt idx="3">
                  <c:v>222903</c:v>
                </c:pt>
                <c:pt idx="4">
                  <c:v>201133</c:v>
                </c:pt>
              </c:numCache>
            </c:numRef>
          </c:val>
          <c:smooth val="0"/>
          <c:extLst>
            <c:ext xmlns:c16="http://schemas.microsoft.com/office/drawing/2014/chart" uri="{C3380CC4-5D6E-409C-BE32-E72D297353CC}">
              <c16:uniqueId val="{00000001-5B83-43C4-A9AE-E0AE4783FDE7}"/>
            </c:ext>
          </c:extLst>
        </c:ser>
        <c:dLbls>
          <c:showLegendKey val="0"/>
          <c:showVal val="0"/>
          <c:showCatName val="0"/>
          <c:showSerName val="0"/>
          <c:showPercent val="0"/>
          <c:showBubbleSize val="0"/>
        </c:dLbls>
        <c:marker val="1"/>
        <c:smooth val="0"/>
        <c:axId val="29230105"/>
        <c:axId val="27149741"/>
      </c:lineChart>
      <c:catAx>
        <c:axId val="29230105"/>
        <c:scaling>
          <c:orientation val="minMax"/>
        </c:scaling>
        <c:delete val="0"/>
        <c:axPos val="b"/>
        <c:numFmt formatCode="General" sourceLinked="1"/>
        <c:majorTickMark val="in"/>
        <c:minorTickMark val="none"/>
        <c:tickLblPos val="nextTo"/>
        <c:spPr>
          <a:ln w="9525">
            <a:noFill/>
          </a:ln>
        </c:spPr>
        <c:txPr>
          <a:bodyPr rot="0" vert="horz"/>
          <a:lstStyle/>
          <a:p>
            <a:pPr>
              <a:defRPr lang="en-US" sz="1000" b="0" i="0" u="none" baseline="0">
                <a:solidFill>
                  <a:srgbClr val="000000"/>
                </a:solidFill>
                <a:latin typeface="ＭＳ Ｐゴシック"/>
                <a:ea typeface="ＭＳ Ｐゴシック"/>
                <a:cs typeface="ＭＳ Ｐゴシック"/>
              </a:defRPr>
            </a:pPr>
            <a:endParaRPr lang="ja-JP"/>
          </a:p>
        </c:txPr>
        <c:crossAx val="27149741"/>
        <c:crosses val="autoZero"/>
        <c:auto val="0"/>
        <c:lblAlgn val="ctr"/>
        <c:lblOffset val="100"/>
        <c:tickLblSkip val="1"/>
        <c:noMultiLvlLbl val="0"/>
      </c:catAx>
      <c:valAx>
        <c:axId val="27149741"/>
        <c:scaling>
          <c:orientation val="minMax"/>
          <c:max val="350000"/>
          <c:min val="0"/>
        </c:scaling>
        <c:delete val="0"/>
        <c:axPos val="l"/>
        <c:majorGridlines>
          <c:spPr>
            <a:ln w="12700" cap="flat" cmpd="sng">
              <a:solidFill>
                <a:srgbClr val="C0C0C0"/>
              </a:solidFill>
              <a:prstDash val="solid"/>
            </a:ln>
          </c:spPr>
        </c:majorGridlines>
        <c:title>
          <c:tx>
            <c:rich>
              <a:bodyPr rot="0" vert="horz"/>
              <a:lstStyle/>
              <a:p>
                <a:pPr algn="ctr">
                  <a:defRPr/>
                </a:pPr>
                <a:r>
                  <a:rPr lang="en-US" sz="1075" b="0" i="0" u="none" baseline="0">
                    <a:solidFill>
                      <a:srgbClr val="000000"/>
                    </a:solidFill>
                    <a:latin typeface="ＭＳ Ｐゴシック"/>
                    <a:ea typeface="ＭＳ Ｐゴシック"/>
                    <a:cs typeface="ＭＳ Ｐゴシック"/>
                  </a:rPr>
                  <a:t>（円）</a:t>
                </a:r>
              </a:p>
            </c:rich>
          </c:tx>
          <c:layout>
            <c:manualLayout>
              <c:xMode val="edge"/>
              <c:yMode val="edge"/>
              <c:x val="9.375E-2"/>
              <c:y val="7.524999999999999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lang="en-US" sz="1000" b="0" i="0" u="none" baseline="0">
                <a:solidFill>
                  <a:srgbClr val="000000"/>
                </a:solidFill>
                <a:latin typeface="ＭＳ Ｐゴシック"/>
                <a:ea typeface="ＭＳ Ｐゴシック"/>
                <a:cs typeface="ＭＳ Ｐゴシック"/>
              </a:defRPr>
            </a:pPr>
            <a:endParaRPr lang="ja-JP"/>
          </a:p>
        </c:txPr>
        <c:crossAx val="29230105"/>
        <c:crosses val="autoZero"/>
        <c:crossBetween val="between"/>
      </c:valAx>
      <c:spPr>
        <a:solidFill>
          <a:srgbClr val="E6FFD5"/>
        </a:solidFill>
        <a:ln w="12700" cap="flat" cmpd="sng">
          <a:solidFill>
            <a:srgbClr val="000000"/>
          </a:solidFill>
          <a:prstDash val="solid"/>
        </a:ln>
      </c:spPr>
    </c:plotArea>
    <c:plotVisOnly val="1"/>
    <c:dispBlanksAs val="gap"/>
    <c:showDLblsOverMax val="0"/>
  </c:chart>
  <c:spPr>
    <a:noFill/>
    <a:ln w="9525">
      <a:noFill/>
    </a:ln>
  </c:spPr>
  <c:txPr>
    <a:bodyPr rot="0" vert="horz"/>
    <a:lstStyle/>
    <a:p>
      <a:pPr>
        <a:defRPr lang="en-US" sz="1075" b="0" i="0" u="none" baseline="0">
          <a:solidFill>
            <a:srgbClr val="000000"/>
          </a:solidFill>
          <a:latin typeface="ＭＳ Ｐゴシック"/>
          <a:ea typeface="ＭＳ Ｐゴシック"/>
          <a:cs typeface="ＭＳ Ｐゴシック"/>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99999999999999E-2"/>
          <c:y val="7.775E-2"/>
          <c:w val="0.92125000000000001"/>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cap="flat" cmpd="sng">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5.95</c:v>
                </c:pt>
                <c:pt idx="1">
                  <c:v>8.0299999999999994</c:v>
                </c:pt>
                <c:pt idx="2">
                  <c:v>8.8800000000000008</c:v>
                </c:pt>
                <c:pt idx="3">
                  <c:v>8.6999999999999993</c:v>
                </c:pt>
                <c:pt idx="4">
                  <c:v>7.04</c:v>
                </c:pt>
              </c:numCache>
            </c:numRef>
          </c:val>
          <c:extLst>
            <c:ext xmlns:c16="http://schemas.microsoft.com/office/drawing/2014/chart" uri="{C3380CC4-5D6E-409C-BE32-E72D297353CC}">
              <c16:uniqueId val="{00000000-9F2C-4707-A19E-BCCFC80F7DE5}"/>
            </c:ext>
          </c:extLst>
        </c:ser>
        <c:ser>
          <c:idx val="1"/>
          <c:order val="1"/>
          <c:tx>
            <c:strRef>
              <c:f>データシート!$A$20</c:f>
              <c:strCache>
                <c:ptCount val="1"/>
                <c:pt idx="0">
                  <c:v>財政調整基金残高</c:v>
                </c:pt>
              </c:strCache>
            </c:strRef>
          </c:tx>
          <c:spPr>
            <a:solidFill>
              <a:srgbClr val="FF8080"/>
            </a:solidFill>
            <a:ln w="3175" cap="flat" cmpd="sng">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29.5</c:v>
                </c:pt>
                <c:pt idx="1">
                  <c:v>32.6</c:v>
                </c:pt>
                <c:pt idx="2">
                  <c:v>35.729999999999997</c:v>
                </c:pt>
                <c:pt idx="3">
                  <c:v>43.78</c:v>
                </c:pt>
                <c:pt idx="4">
                  <c:v>51.59</c:v>
                </c:pt>
              </c:numCache>
            </c:numRef>
          </c:val>
          <c:extLst>
            <c:ext xmlns:c16="http://schemas.microsoft.com/office/drawing/2014/chart" uri="{C3380CC4-5D6E-409C-BE32-E72D297353CC}">
              <c16:uniqueId val="{00000001-9F2C-4707-A19E-BCCFC80F7DE5}"/>
            </c:ext>
          </c:extLst>
        </c:ser>
        <c:dLbls>
          <c:showLegendKey val="0"/>
          <c:showVal val="0"/>
          <c:showCatName val="0"/>
          <c:showSerName val="0"/>
          <c:showPercent val="0"/>
          <c:showBubbleSize val="0"/>
        </c:dLbls>
        <c:gapWidth val="250"/>
        <c:overlap val="100"/>
        <c:axId val="58892413"/>
        <c:axId val="61646925"/>
      </c:barChart>
      <c:lineChart>
        <c:grouping val="standard"/>
        <c:varyColors val="0"/>
        <c:ser>
          <c:idx val="2"/>
          <c:order val="2"/>
          <c:tx>
            <c:strRef>
              <c:f>データシート!$A$21</c:f>
              <c:strCache>
                <c:ptCount val="1"/>
                <c:pt idx="0">
                  <c:v>実質単年度収支</c:v>
                </c:pt>
              </c:strCache>
            </c:strRef>
          </c:tx>
          <c:spPr>
            <a:ln w="38100" cmpd="sng">
              <a:solidFill>
                <a:srgbClr val="FF0000"/>
              </a:solidFill>
              <a:prstDash val="solid"/>
            </a:ln>
          </c:spPr>
          <c:marker>
            <c:symbol val="circle"/>
            <c:size val="15"/>
            <c:spPr>
              <a:solidFill>
                <a:srgbClr val="FF0000"/>
              </a:solidFill>
              <a:ln w="6350" cap="flat" cmpd="sng">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5.94</c:v>
                </c:pt>
                <c:pt idx="1">
                  <c:v>4.92</c:v>
                </c:pt>
                <c:pt idx="2">
                  <c:v>5.7</c:v>
                </c:pt>
                <c:pt idx="3">
                  <c:v>7.42</c:v>
                </c:pt>
                <c:pt idx="4">
                  <c:v>5.68</c:v>
                </c:pt>
              </c:numCache>
            </c:numRef>
          </c:val>
          <c:smooth val="0"/>
          <c:extLst>
            <c:ext xmlns:c16="http://schemas.microsoft.com/office/drawing/2014/chart" uri="{C3380CC4-5D6E-409C-BE32-E72D297353CC}">
              <c16:uniqueId val="{00000002-9F2C-4707-A19E-BCCFC80F7DE5}"/>
            </c:ext>
          </c:extLst>
        </c:ser>
        <c:dLbls>
          <c:showLegendKey val="0"/>
          <c:showVal val="0"/>
          <c:showCatName val="0"/>
          <c:showSerName val="0"/>
          <c:showPercent val="0"/>
          <c:showBubbleSize val="0"/>
        </c:dLbls>
        <c:marker val="1"/>
        <c:smooth val="0"/>
        <c:axId val="58892413"/>
        <c:axId val="61646925"/>
      </c:lineChart>
      <c:catAx>
        <c:axId val="58892413"/>
        <c:scaling>
          <c:orientation val="minMax"/>
        </c:scaling>
        <c:delete val="0"/>
        <c:axPos val="b"/>
        <c:numFmt formatCode="General" sourceLinked="1"/>
        <c:majorTickMark val="none"/>
        <c:minorTickMark val="none"/>
        <c:tickLblPos val="low"/>
        <c:spPr>
          <a:ln w="3175" cap="flat" cmpd="sng">
            <a:solidFill>
              <a:srgbClr val="000000"/>
            </a:solidFill>
            <a:prstDash val="solid"/>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crossAx val="61646925"/>
        <c:crosses val="autoZero"/>
        <c:auto val="0"/>
        <c:lblAlgn val="ctr"/>
        <c:lblOffset val="100"/>
        <c:tickLblSkip val="1"/>
        <c:noMultiLvlLbl val="0"/>
      </c:catAx>
      <c:valAx>
        <c:axId val="61646925"/>
        <c:scaling>
          <c:orientation val="minMax"/>
        </c:scaling>
        <c:delete val="0"/>
        <c:axPos val="l"/>
        <c:majorGridlines>
          <c:spPr>
            <a:ln w="3175" cap="flat" cmpd="sng">
              <a:solidFill>
                <a:srgbClr val="000000"/>
              </a:solidFill>
              <a:prstDash val="solid"/>
            </a:ln>
          </c:spPr>
        </c:majorGridlines>
        <c:numFmt formatCode="0.0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58892413"/>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49999999999999E-2"/>
          <c:y val="7.7249999999999999E-2"/>
          <c:w val="0.93125000000000002"/>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9B9-4E64-8111-A76E07266C0B}"/>
            </c:ext>
          </c:extLst>
        </c:ser>
        <c:ser>
          <c:idx val="1"/>
          <c:order val="1"/>
          <c:tx>
            <c:strRef>
              <c:f>データシート!$A$28</c:f>
              <c:strCache>
                <c:ptCount val="1"/>
                <c:pt idx="0">
                  <c:v>その他会計（赤字）</c:v>
                </c:pt>
              </c:strCache>
            </c:strRef>
          </c:tx>
          <c:spPr>
            <a:solidFill>
              <a:srgbClr val="FF00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9B9-4E64-8111-A76E07266C0B}"/>
            </c:ext>
          </c:extLst>
        </c:ser>
        <c:ser>
          <c:idx val="2"/>
          <c:order val="2"/>
          <c:tx>
            <c:strRef>
              <c:f>データシート!$A$29</c:f>
              <c:strCache>
                <c:ptCount val="1"/>
                <c:pt idx="0">
                  <c:v>下水道事業特別会計</c:v>
                </c:pt>
              </c:strCache>
            </c:strRef>
          </c:tx>
          <c:spPr>
            <a:solidFill>
              <a:srgbClr val="00FF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9B9-4E64-8111-A76E07266C0B}"/>
            </c:ext>
          </c:extLst>
        </c:ser>
        <c:ser>
          <c:idx val="3"/>
          <c:order val="3"/>
          <c:tx>
            <c:strRef>
              <c:f>データシート!$A$30</c:f>
              <c:strCache>
                <c:ptCount val="1"/>
                <c:pt idx="0">
                  <c:v>都民の森管理運営事業特別会計</c:v>
                </c:pt>
              </c:strCache>
            </c:strRef>
          </c:tx>
          <c:spPr>
            <a:solidFill>
              <a:srgbClr val="80008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0.08</c:v>
                </c:pt>
                <c:pt idx="6">
                  <c:v>#N/A</c:v>
                </c:pt>
                <c:pt idx="7">
                  <c:v>0.15</c:v>
                </c:pt>
                <c:pt idx="8">
                  <c:v>#N/A</c:v>
                </c:pt>
                <c:pt idx="9">
                  <c:v>0.09</c:v>
                </c:pt>
              </c:numCache>
            </c:numRef>
          </c:val>
          <c:extLst>
            <c:ext xmlns:c16="http://schemas.microsoft.com/office/drawing/2014/chart" uri="{C3380CC4-5D6E-409C-BE32-E72D297353CC}">
              <c16:uniqueId val="{00000003-A9B9-4E64-8111-A76E07266C0B}"/>
            </c:ext>
          </c:extLst>
        </c:ser>
        <c:ser>
          <c:idx val="4"/>
          <c:order val="4"/>
          <c:tx>
            <c:strRef>
              <c:f>データシート!$A$31</c:f>
              <c:strCache>
                <c:ptCount val="1"/>
                <c:pt idx="0">
                  <c:v>山のふるさと村管理運営事業特別会計</c:v>
                </c:pt>
              </c:strCache>
            </c:strRef>
          </c:tx>
          <c:spPr>
            <a:solidFill>
              <a:srgbClr val="FFFF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0.15</c:v>
                </c:pt>
                <c:pt idx="2">
                  <c:v>#N/A</c:v>
                </c:pt>
                <c:pt idx="3">
                  <c:v>0.13</c:v>
                </c:pt>
                <c:pt idx="4">
                  <c:v>#N/A</c:v>
                </c:pt>
                <c:pt idx="5">
                  <c:v>0.1</c:v>
                </c:pt>
                <c:pt idx="6">
                  <c:v>#N/A</c:v>
                </c:pt>
                <c:pt idx="7">
                  <c:v>0.13</c:v>
                </c:pt>
                <c:pt idx="8">
                  <c:v>#N/A</c:v>
                </c:pt>
                <c:pt idx="9">
                  <c:v>0.1</c:v>
                </c:pt>
              </c:numCache>
            </c:numRef>
          </c:val>
          <c:extLst>
            <c:ext xmlns:c16="http://schemas.microsoft.com/office/drawing/2014/chart" uri="{C3380CC4-5D6E-409C-BE32-E72D297353CC}">
              <c16:uniqueId val="{00000004-A9B9-4E64-8111-A76E07266C0B}"/>
            </c:ext>
          </c:extLst>
        </c:ser>
        <c:ser>
          <c:idx val="5"/>
          <c:order val="5"/>
          <c:tx>
            <c:strRef>
              <c:f>データシート!$A$32</c:f>
              <c:strCache>
                <c:ptCount val="1"/>
                <c:pt idx="0">
                  <c:v>後期高齢者医療特別会計</c:v>
                </c:pt>
              </c:strCache>
            </c:strRef>
          </c:tx>
          <c:spPr>
            <a:solidFill>
              <a:srgbClr val="FF66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0.19</c:v>
                </c:pt>
                <c:pt idx="2">
                  <c:v>#N/A</c:v>
                </c:pt>
                <c:pt idx="3">
                  <c:v>0.05</c:v>
                </c:pt>
                <c:pt idx="4">
                  <c:v>#N/A</c:v>
                </c:pt>
                <c:pt idx="5">
                  <c:v>0.12</c:v>
                </c:pt>
                <c:pt idx="6">
                  <c:v>#N/A</c:v>
                </c:pt>
                <c:pt idx="7">
                  <c:v>0.15</c:v>
                </c:pt>
                <c:pt idx="8">
                  <c:v>#N/A</c:v>
                </c:pt>
                <c:pt idx="9">
                  <c:v>0.23</c:v>
                </c:pt>
              </c:numCache>
            </c:numRef>
          </c:val>
          <c:extLst>
            <c:ext xmlns:c16="http://schemas.microsoft.com/office/drawing/2014/chart" uri="{C3380CC4-5D6E-409C-BE32-E72D297353CC}">
              <c16:uniqueId val="{00000005-A9B9-4E64-8111-A76E07266C0B}"/>
            </c:ext>
          </c:extLst>
        </c:ser>
        <c:ser>
          <c:idx val="6"/>
          <c:order val="6"/>
          <c:tx>
            <c:strRef>
              <c:f>データシート!$A$33</c:f>
              <c:strCache>
                <c:ptCount val="1"/>
                <c:pt idx="0">
                  <c:v>国民健康保険特別会計</c:v>
                </c:pt>
              </c:strCache>
            </c:strRef>
          </c:tx>
          <c:spPr>
            <a:solidFill>
              <a:srgbClr val="9999FF"/>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1.77</c:v>
                </c:pt>
                <c:pt idx="2">
                  <c:v>#N/A</c:v>
                </c:pt>
                <c:pt idx="3">
                  <c:v>0.84</c:v>
                </c:pt>
                <c:pt idx="4">
                  <c:v>#N/A</c:v>
                </c:pt>
                <c:pt idx="5">
                  <c:v>0.35</c:v>
                </c:pt>
                <c:pt idx="6">
                  <c:v>#N/A</c:v>
                </c:pt>
                <c:pt idx="7">
                  <c:v>0.1</c:v>
                </c:pt>
                <c:pt idx="8">
                  <c:v>#N/A</c:v>
                </c:pt>
                <c:pt idx="9">
                  <c:v>0.72</c:v>
                </c:pt>
              </c:numCache>
            </c:numRef>
          </c:val>
          <c:extLst>
            <c:ext xmlns:c16="http://schemas.microsoft.com/office/drawing/2014/chart" uri="{C3380CC4-5D6E-409C-BE32-E72D297353CC}">
              <c16:uniqueId val="{00000006-A9B9-4E64-8111-A76E07266C0B}"/>
            </c:ext>
          </c:extLst>
        </c:ser>
        <c:ser>
          <c:idx val="7"/>
          <c:order val="7"/>
          <c:tx>
            <c:strRef>
              <c:f>データシート!$A$34</c:f>
              <c:strCache>
                <c:ptCount val="1"/>
                <c:pt idx="0">
                  <c:v>介護保険特別会計</c:v>
                </c:pt>
              </c:strCache>
            </c:strRef>
          </c:tx>
          <c:spPr>
            <a:solidFill>
              <a:srgbClr val="0080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0.55000000000000004</c:v>
                </c:pt>
                <c:pt idx="2">
                  <c:v>#N/A</c:v>
                </c:pt>
                <c:pt idx="3">
                  <c:v>0.76</c:v>
                </c:pt>
                <c:pt idx="4">
                  <c:v>#N/A</c:v>
                </c:pt>
                <c:pt idx="5">
                  <c:v>1</c:v>
                </c:pt>
                <c:pt idx="6">
                  <c:v>#N/A</c:v>
                </c:pt>
                <c:pt idx="7">
                  <c:v>0.33</c:v>
                </c:pt>
                <c:pt idx="8">
                  <c:v>#N/A</c:v>
                </c:pt>
                <c:pt idx="9">
                  <c:v>0.79</c:v>
                </c:pt>
              </c:numCache>
            </c:numRef>
          </c:val>
          <c:extLst>
            <c:ext xmlns:c16="http://schemas.microsoft.com/office/drawing/2014/chart" uri="{C3380CC4-5D6E-409C-BE32-E72D297353CC}">
              <c16:uniqueId val="{00000007-A9B9-4E64-8111-A76E07266C0B}"/>
            </c:ext>
          </c:extLst>
        </c:ser>
        <c:ser>
          <c:idx val="8"/>
          <c:order val="8"/>
          <c:tx>
            <c:strRef>
              <c:f>データシート!$A$35</c:f>
              <c:strCache>
                <c:ptCount val="1"/>
                <c:pt idx="0">
                  <c:v>一般会計</c:v>
                </c:pt>
              </c:strCache>
            </c:strRef>
          </c:tx>
          <c:spPr>
            <a:solidFill>
              <a:srgbClr val="00FFFF"/>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5.72</c:v>
                </c:pt>
                <c:pt idx="2">
                  <c:v>#N/A</c:v>
                </c:pt>
                <c:pt idx="3">
                  <c:v>7.81</c:v>
                </c:pt>
                <c:pt idx="4">
                  <c:v>#N/A</c:v>
                </c:pt>
                <c:pt idx="5">
                  <c:v>8.69</c:v>
                </c:pt>
                <c:pt idx="6">
                  <c:v>#N/A</c:v>
                </c:pt>
                <c:pt idx="7">
                  <c:v>8.4</c:v>
                </c:pt>
                <c:pt idx="8">
                  <c:v>#N/A</c:v>
                </c:pt>
                <c:pt idx="9">
                  <c:v>6.84</c:v>
                </c:pt>
              </c:numCache>
            </c:numRef>
          </c:val>
          <c:extLst>
            <c:ext xmlns:c16="http://schemas.microsoft.com/office/drawing/2014/chart" uri="{C3380CC4-5D6E-409C-BE32-E72D297353CC}">
              <c16:uniqueId val="{00000008-A9B9-4E64-8111-A76E07266C0B}"/>
            </c:ext>
          </c:extLst>
        </c:ser>
        <c:ser>
          <c:idx val="9"/>
          <c:order val="9"/>
          <c:tx>
            <c:strRef>
              <c:f>データシート!$A$36</c:f>
              <c:strCache>
                <c:ptCount val="1"/>
                <c:pt idx="0">
                  <c:v>病院事業会計</c:v>
                </c:pt>
              </c:strCache>
            </c:strRef>
          </c:tx>
          <c:spPr>
            <a:solidFill>
              <a:srgbClr val="FF808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7.7</c:v>
                </c:pt>
                <c:pt idx="2">
                  <c:v>#N/A</c:v>
                </c:pt>
                <c:pt idx="3">
                  <c:v>8</c:v>
                </c:pt>
                <c:pt idx="4">
                  <c:v>#N/A</c:v>
                </c:pt>
                <c:pt idx="5">
                  <c:v>7.75</c:v>
                </c:pt>
                <c:pt idx="6">
                  <c:v>#N/A</c:v>
                </c:pt>
                <c:pt idx="7">
                  <c:v>8.9600000000000009</c:v>
                </c:pt>
                <c:pt idx="8">
                  <c:v>#N/A</c:v>
                </c:pt>
                <c:pt idx="9">
                  <c:v>9.6199999999999992</c:v>
                </c:pt>
              </c:numCache>
            </c:numRef>
          </c:val>
          <c:extLst>
            <c:ext xmlns:c16="http://schemas.microsoft.com/office/drawing/2014/chart" uri="{C3380CC4-5D6E-409C-BE32-E72D297353CC}">
              <c16:uniqueId val="{00000009-A9B9-4E64-8111-A76E07266C0B}"/>
            </c:ext>
          </c:extLst>
        </c:ser>
        <c:dLbls>
          <c:showLegendKey val="0"/>
          <c:showVal val="0"/>
          <c:showCatName val="0"/>
          <c:showSerName val="0"/>
          <c:showPercent val="0"/>
          <c:showBubbleSize val="0"/>
        </c:dLbls>
        <c:gapWidth val="150"/>
        <c:overlap val="100"/>
        <c:axId val="41364769"/>
        <c:axId val="32112446"/>
      </c:barChart>
      <c:catAx>
        <c:axId val="41364769"/>
        <c:scaling>
          <c:orientation val="minMax"/>
        </c:scaling>
        <c:delete val="0"/>
        <c:axPos val="b"/>
        <c:numFmt formatCode="General" sourceLinked="1"/>
        <c:majorTickMark val="none"/>
        <c:minorTickMark val="none"/>
        <c:tickLblPos val="low"/>
        <c:spPr>
          <a:ln w="3175" cap="flat" cmpd="sng">
            <a:solidFill>
              <a:srgbClr val="000000"/>
            </a:solidFill>
            <a:prstDash val="solid"/>
          </a:ln>
        </c:spPr>
        <c:txPr>
          <a:bodyPr rot="0" vert="wordArtVertRtl"/>
          <a:lstStyle/>
          <a:p>
            <a:pPr>
              <a:defRPr lang="en-US" sz="1400" b="1" i="0" u="none" baseline="0">
                <a:solidFill>
                  <a:srgbClr val="000000"/>
                </a:solidFill>
                <a:latin typeface="ＭＳ ゴシック"/>
                <a:ea typeface="ＭＳ ゴシック"/>
                <a:cs typeface="ＭＳ ゴシック"/>
              </a:defRPr>
            </a:pPr>
            <a:endParaRPr lang="ja-JP"/>
          </a:p>
        </c:txPr>
        <c:crossAx val="32112446"/>
        <c:crosses val="autoZero"/>
        <c:auto val="0"/>
        <c:lblAlgn val="ctr"/>
        <c:lblOffset val="100"/>
        <c:tickLblSkip val="1"/>
        <c:noMultiLvlLbl val="0"/>
      </c:catAx>
      <c:valAx>
        <c:axId val="32112446"/>
        <c:scaling>
          <c:orientation val="minMax"/>
        </c:scaling>
        <c:delete val="0"/>
        <c:axPos val="l"/>
        <c:majorGridlines>
          <c:spPr>
            <a:ln w="3175" cap="flat" cmpd="sng">
              <a:solidFill>
                <a:srgbClr val="000000"/>
              </a:solidFill>
              <a:prstDash val="solid"/>
            </a:ln>
          </c:spPr>
        </c:majorGridlines>
        <c:numFmt formatCode="0.0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41364769"/>
        <c:crosses val="autoZero"/>
        <c:crossBetween val="between"/>
      </c:valAx>
      <c:spPr>
        <a:solidFill>
          <a:schemeClr val="bg1"/>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500000000000002E-2"/>
          <c:y val="8.7999999999999995E-2"/>
          <c:w val="0.90349999999999997"/>
          <c:h val="0.6392499999999999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355</c:v>
                </c:pt>
                <c:pt idx="5">
                  <c:v>385</c:v>
                </c:pt>
                <c:pt idx="8">
                  <c:v>377</c:v>
                </c:pt>
                <c:pt idx="11">
                  <c:v>393</c:v>
                </c:pt>
                <c:pt idx="14">
                  <c:v>417</c:v>
                </c:pt>
              </c:numCache>
            </c:numRef>
          </c:val>
          <c:extLst>
            <c:ext xmlns:c16="http://schemas.microsoft.com/office/drawing/2014/chart" uri="{C3380CC4-5D6E-409C-BE32-E72D297353CC}">
              <c16:uniqueId val="{00000000-8DD1-4750-9454-44CE64AD197F}"/>
            </c:ext>
          </c:extLst>
        </c:ser>
        <c:ser>
          <c:idx val="1"/>
          <c:order val="1"/>
          <c:tx>
            <c:strRef>
              <c:f>データシート!$A$43</c:f>
              <c:strCache>
                <c:ptCount val="1"/>
                <c:pt idx="0">
                  <c:v>一時借入金の利子</c:v>
                </c:pt>
              </c:strCache>
            </c:strRef>
          </c:tx>
          <c:spPr>
            <a:solidFill>
              <a:srgbClr val="80008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D1-4750-9454-44CE64AD197F}"/>
            </c:ext>
          </c:extLst>
        </c:ser>
        <c:ser>
          <c:idx val="2"/>
          <c:order val="2"/>
          <c:tx>
            <c:strRef>
              <c:f>データシート!$A$44</c:f>
              <c:strCache>
                <c:ptCount val="1"/>
                <c:pt idx="0">
                  <c:v>債務負担行為に基づく支出額</c:v>
                </c:pt>
              </c:strCache>
            </c:strRef>
          </c:tx>
          <c:spPr>
            <a:solidFill>
              <a:srgbClr val="FFFF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DD1-4750-9454-44CE64AD19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c:v>
                </c:pt>
                <c:pt idx="3">
                  <c:v>12</c:v>
                </c:pt>
                <c:pt idx="6">
                  <c:v>16</c:v>
                </c:pt>
                <c:pt idx="9">
                  <c:v>13</c:v>
                </c:pt>
                <c:pt idx="12">
                  <c:v>34</c:v>
                </c:pt>
              </c:numCache>
            </c:numRef>
          </c:val>
          <c:extLst>
            <c:ext xmlns:c16="http://schemas.microsoft.com/office/drawing/2014/chart" uri="{C3380CC4-5D6E-409C-BE32-E72D297353CC}">
              <c16:uniqueId val="{00000003-8DD1-4750-9454-44CE64AD197F}"/>
            </c:ext>
          </c:extLst>
        </c:ser>
        <c:ser>
          <c:idx val="4"/>
          <c:order val="4"/>
          <c:tx>
            <c:strRef>
              <c:f>データシート!$A$46</c:f>
              <c:strCache>
                <c:ptCount val="1"/>
                <c:pt idx="0">
                  <c:v>公営企業債の元利償還金に対する繰入金</c:v>
                </c:pt>
              </c:strCache>
            </c:strRef>
          </c:tx>
          <c:spPr>
            <a:solidFill>
              <a:srgbClr val="9999FF"/>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183</c:v>
                </c:pt>
                <c:pt idx="3">
                  <c:v>217</c:v>
                </c:pt>
                <c:pt idx="6">
                  <c:v>236</c:v>
                </c:pt>
                <c:pt idx="9">
                  <c:v>256</c:v>
                </c:pt>
                <c:pt idx="12">
                  <c:v>298</c:v>
                </c:pt>
              </c:numCache>
            </c:numRef>
          </c:val>
          <c:extLst>
            <c:ext xmlns:c16="http://schemas.microsoft.com/office/drawing/2014/chart" uri="{C3380CC4-5D6E-409C-BE32-E72D297353CC}">
              <c16:uniqueId val="{00000004-8DD1-4750-9454-44CE64AD197F}"/>
            </c:ext>
          </c:extLst>
        </c:ser>
        <c:ser>
          <c:idx val="5"/>
          <c:order val="5"/>
          <c:tx>
            <c:strRef>
              <c:f>データシート!$A$47</c:f>
              <c:strCache>
                <c:ptCount val="1"/>
                <c:pt idx="0">
                  <c:v>満期一括償還地方債に係る年度割相当額</c:v>
                </c:pt>
              </c:strCache>
            </c:strRef>
          </c:tx>
          <c:spPr>
            <a:solidFill>
              <a:srgbClr val="0080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D1-4750-9454-44CE64AD197F}"/>
            </c:ext>
          </c:extLst>
        </c:ser>
        <c:ser>
          <c:idx val="6"/>
          <c:order val="6"/>
          <c:tx>
            <c:strRef>
              <c:f>データシート!$A$48</c:f>
              <c:strCache>
                <c:ptCount val="1"/>
                <c:pt idx="0">
                  <c:v>減債基金積立不足算定額</c:v>
                </c:pt>
              </c:strCache>
            </c:strRef>
          </c:tx>
          <c:spPr>
            <a:solidFill>
              <a:srgbClr val="00FFFF"/>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D1-4750-9454-44CE64AD197F}"/>
            </c:ext>
          </c:extLst>
        </c:ser>
        <c:ser>
          <c:idx val="7"/>
          <c:order val="7"/>
          <c:tx>
            <c:strRef>
              <c:f>データシート!$A$49</c:f>
              <c:strCache>
                <c:ptCount val="1"/>
                <c:pt idx="0">
                  <c:v>元利償還金</c:v>
                </c:pt>
              </c:strCache>
            </c:strRef>
          </c:tx>
          <c:spPr>
            <a:solidFill>
              <a:srgbClr val="FF808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292</c:v>
                </c:pt>
                <c:pt idx="3">
                  <c:v>276</c:v>
                </c:pt>
                <c:pt idx="6">
                  <c:v>253</c:v>
                </c:pt>
                <c:pt idx="9">
                  <c:v>232</c:v>
                </c:pt>
                <c:pt idx="12">
                  <c:v>225</c:v>
                </c:pt>
              </c:numCache>
            </c:numRef>
          </c:val>
          <c:extLst>
            <c:ext xmlns:c16="http://schemas.microsoft.com/office/drawing/2014/chart" uri="{C3380CC4-5D6E-409C-BE32-E72D297353CC}">
              <c16:uniqueId val="{00000007-8DD1-4750-9454-44CE64AD197F}"/>
            </c:ext>
          </c:extLst>
        </c:ser>
        <c:dLbls>
          <c:showLegendKey val="0"/>
          <c:showVal val="0"/>
          <c:showCatName val="0"/>
          <c:showSerName val="0"/>
          <c:showPercent val="0"/>
          <c:showBubbleSize val="0"/>
        </c:dLbls>
        <c:gapWidth val="100"/>
        <c:overlap val="100"/>
        <c:axId val="9040679"/>
        <c:axId val="19473824"/>
      </c:barChart>
      <c:lineChart>
        <c:grouping val="standard"/>
        <c:varyColors val="0"/>
        <c:ser>
          <c:idx val="8"/>
          <c:order val="8"/>
          <c:tx>
            <c:strRef>
              <c:f>データシート!$A$50</c:f>
              <c:strCache>
                <c:ptCount val="1"/>
                <c:pt idx="0">
                  <c:v>実質公債費比率の分子</c:v>
                </c:pt>
              </c:strCache>
            </c:strRef>
          </c:tx>
          <c:spPr>
            <a:ln w="38100" cmpd="sng">
              <a:solidFill>
                <a:srgbClr val="FF0000"/>
              </a:solidFill>
              <a:prstDash val="solid"/>
            </a:ln>
          </c:spPr>
          <c:marker>
            <c:symbol val="circle"/>
            <c:size val="15"/>
            <c:spPr>
              <a:solidFill>
                <a:srgbClr val="FF0000"/>
              </a:solidFill>
              <a:ln w="6350" cap="flat" cmpd="sng">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129</c:v>
                </c:pt>
                <c:pt idx="2">
                  <c:v>#N/A</c:v>
                </c:pt>
                <c:pt idx="3">
                  <c:v>#N/A</c:v>
                </c:pt>
                <c:pt idx="4">
                  <c:v>120</c:v>
                </c:pt>
                <c:pt idx="5">
                  <c:v>#N/A</c:v>
                </c:pt>
                <c:pt idx="6">
                  <c:v>#N/A</c:v>
                </c:pt>
                <c:pt idx="7">
                  <c:v>128</c:v>
                </c:pt>
                <c:pt idx="8">
                  <c:v>#N/A</c:v>
                </c:pt>
                <c:pt idx="9">
                  <c:v>#N/A</c:v>
                </c:pt>
                <c:pt idx="10">
                  <c:v>108</c:v>
                </c:pt>
                <c:pt idx="11">
                  <c:v>#N/A</c:v>
                </c:pt>
                <c:pt idx="12">
                  <c:v>#N/A</c:v>
                </c:pt>
                <c:pt idx="13">
                  <c:v>140</c:v>
                </c:pt>
                <c:pt idx="14">
                  <c:v>#N/A</c:v>
                </c:pt>
              </c:numCache>
            </c:numRef>
          </c:val>
          <c:smooth val="0"/>
          <c:extLst>
            <c:ext xmlns:c16="http://schemas.microsoft.com/office/drawing/2014/chart" uri="{C3380CC4-5D6E-409C-BE32-E72D297353CC}">
              <c16:uniqueId val="{00000008-8DD1-4750-9454-44CE64AD197F}"/>
            </c:ext>
          </c:extLst>
        </c:ser>
        <c:dLbls>
          <c:showLegendKey val="0"/>
          <c:showVal val="0"/>
          <c:showCatName val="0"/>
          <c:showSerName val="0"/>
          <c:showPercent val="0"/>
          <c:showBubbleSize val="0"/>
        </c:dLbls>
        <c:marker val="1"/>
        <c:smooth val="0"/>
        <c:axId val="9040679"/>
        <c:axId val="19473824"/>
      </c:lineChart>
      <c:catAx>
        <c:axId val="9040679"/>
        <c:scaling>
          <c:orientation val="minMax"/>
        </c:scaling>
        <c:delete val="0"/>
        <c:axPos val="b"/>
        <c:numFmt formatCode="General" sourceLinked="1"/>
        <c:majorTickMark val="none"/>
        <c:minorTickMark val="none"/>
        <c:tickLblPos val="low"/>
        <c:spPr>
          <a:ln w="3175" cap="flat" cmpd="sng">
            <a:solidFill>
              <a:srgbClr val="000000"/>
            </a:solidFill>
            <a:prstDash val="solid"/>
          </a:ln>
        </c:spPr>
        <c:txPr>
          <a:bodyPr rot="0" vert="wordArtVertRtl"/>
          <a:lstStyle/>
          <a:p>
            <a:pPr>
              <a:defRPr lang="en-US" sz="1400" b="1" i="0" u="none" baseline="0">
                <a:solidFill>
                  <a:srgbClr val="000000"/>
                </a:solidFill>
                <a:latin typeface="ＭＳ ゴシック"/>
                <a:ea typeface="ＭＳ ゴシック"/>
                <a:cs typeface="ＭＳ ゴシック"/>
              </a:defRPr>
            </a:pPr>
            <a:endParaRPr lang="ja-JP"/>
          </a:p>
        </c:txPr>
        <c:crossAx val="19473824"/>
        <c:crosses val="autoZero"/>
        <c:auto val="0"/>
        <c:lblAlgn val="ctr"/>
        <c:lblOffset val="100"/>
        <c:tickLblSkip val="1"/>
        <c:noMultiLvlLbl val="0"/>
      </c:catAx>
      <c:valAx>
        <c:axId val="19473824"/>
        <c:scaling>
          <c:orientation val="minMax"/>
        </c:scaling>
        <c:delete val="0"/>
        <c:axPos val="l"/>
        <c:majorGridlines>
          <c:spPr>
            <a:ln w="3175" cap="flat" cmpd="sng">
              <a:solidFill>
                <a:srgbClr val="000000"/>
              </a:solidFill>
              <a:prstDash val="solid"/>
            </a:ln>
          </c:spPr>
        </c:majorGridlines>
        <c:numFmt formatCode="#,##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9040679"/>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00000000000005E-2"/>
          <c:y val="8.6249999999999993E-2"/>
          <c:w val="0.86499999999999999"/>
          <c:h val="0.589250000000000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4523</c:v>
                </c:pt>
                <c:pt idx="5">
                  <c:v>4632</c:v>
                </c:pt>
                <c:pt idx="8">
                  <c:v>4855</c:v>
                </c:pt>
                <c:pt idx="11">
                  <c:v>4667</c:v>
                </c:pt>
                <c:pt idx="14">
                  <c:v>4541</c:v>
                </c:pt>
              </c:numCache>
            </c:numRef>
          </c:val>
          <c:extLst>
            <c:ext xmlns:c16="http://schemas.microsoft.com/office/drawing/2014/chart" uri="{C3380CC4-5D6E-409C-BE32-E72D297353CC}">
              <c16:uniqueId val="{00000000-378F-4665-95D2-90ED980457E4}"/>
            </c:ext>
          </c:extLst>
        </c:ser>
        <c:ser>
          <c:idx val="1"/>
          <c:order val="1"/>
          <c:tx>
            <c:strRef>
              <c:f>データシート!$A$57</c:f>
              <c:strCache>
                <c:ptCount val="1"/>
                <c:pt idx="0">
                  <c:v>充当可能特定歳入</c:v>
                </c:pt>
              </c:strCache>
            </c:strRef>
          </c:tx>
          <c:spPr>
            <a:solidFill>
              <a:srgbClr val="0000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44</c:v>
                </c:pt>
                <c:pt idx="5">
                  <c:v>35</c:v>
                </c:pt>
                <c:pt idx="8">
                  <c:v>31</c:v>
                </c:pt>
                <c:pt idx="11">
                  <c:v>38</c:v>
                </c:pt>
                <c:pt idx="14">
                  <c:v>39</c:v>
                </c:pt>
              </c:numCache>
            </c:numRef>
          </c:val>
          <c:extLst>
            <c:ext xmlns:c16="http://schemas.microsoft.com/office/drawing/2014/chart" uri="{C3380CC4-5D6E-409C-BE32-E72D297353CC}">
              <c16:uniqueId val="{00000001-378F-4665-95D2-90ED980457E4}"/>
            </c:ext>
          </c:extLst>
        </c:ser>
        <c:ser>
          <c:idx val="2"/>
          <c:order val="2"/>
          <c:tx>
            <c:strRef>
              <c:f>データシート!$A$58</c:f>
              <c:strCache>
                <c:ptCount val="1"/>
                <c:pt idx="0">
                  <c:v>充当可能基金</c:v>
                </c:pt>
              </c:strCache>
            </c:strRef>
          </c:tx>
          <c:spPr>
            <a:solidFill>
              <a:srgbClr val="FF00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3471</c:v>
                </c:pt>
                <c:pt idx="5">
                  <c:v>3299</c:v>
                </c:pt>
                <c:pt idx="8">
                  <c:v>3540</c:v>
                </c:pt>
                <c:pt idx="11">
                  <c:v>4006</c:v>
                </c:pt>
                <c:pt idx="14">
                  <c:v>4452</c:v>
                </c:pt>
              </c:numCache>
            </c:numRef>
          </c:val>
          <c:extLst>
            <c:ext xmlns:c16="http://schemas.microsoft.com/office/drawing/2014/chart" uri="{C3380CC4-5D6E-409C-BE32-E72D297353CC}">
              <c16:uniqueId val="{00000002-378F-4665-95D2-90ED980457E4}"/>
            </c:ext>
          </c:extLst>
        </c:ser>
        <c:ser>
          <c:idx val="3"/>
          <c:order val="3"/>
          <c:tx>
            <c:strRef>
              <c:f>データシート!$A$59</c:f>
              <c:strCache>
                <c:ptCount val="1"/>
                <c:pt idx="0">
                  <c:v>組合等連結実質赤字額負担見込額</c:v>
                </c:pt>
              </c:strCache>
            </c:strRef>
          </c:tx>
          <c:spPr>
            <a:solidFill>
              <a:srgbClr val="00FF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8F-4665-95D2-90ED980457E4}"/>
            </c:ext>
          </c:extLst>
        </c:ser>
        <c:ser>
          <c:idx val="4"/>
          <c:order val="4"/>
          <c:tx>
            <c:strRef>
              <c:f>データシート!$A$60</c:f>
              <c:strCache>
                <c:ptCount val="1"/>
                <c:pt idx="0">
                  <c:v>連結実質赤字額</c:v>
                </c:pt>
              </c:strCache>
            </c:strRef>
          </c:tx>
          <c:spPr>
            <a:solidFill>
              <a:srgbClr val="80008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8F-4665-95D2-90ED980457E4}"/>
            </c:ext>
          </c:extLst>
        </c:ser>
        <c:ser>
          <c:idx val="5"/>
          <c:order val="5"/>
          <c:tx>
            <c:strRef>
              <c:f>データシート!$A$61</c:f>
              <c:strCache>
                <c:ptCount val="1"/>
                <c:pt idx="0">
                  <c:v>設立法人等の負債額等負担見込額</c:v>
                </c:pt>
              </c:strCache>
            </c:strRef>
          </c:tx>
          <c:spPr>
            <a:solidFill>
              <a:srgbClr val="FFFF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8F-4665-95D2-90ED980457E4}"/>
            </c:ext>
          </c:extLst>
        </c:ser>
        <c:ser>
          <c:idx val="6"/>
          <c:order val="6"/>
          <c:tx>
            <c:strRef>
              <c:f>データシート!$A$62</c:f>
              <c:strCache>
                <c:ptCount val="1"/>
                <c:pt idx="0">
                  <c:v>退職手当負担見込額</c:v>
                </c:pt>
              </c:strCache>
            </c:strRef>
          </c:tx>
          <c:spPr>
            <a:solidFill>
              <a:srgbClr val="FF66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1403</c:v>
                </c:pt>
                <c:pt idx="3">
                  <c:v>1350</c:v>
                </c:pt>
                <c:pt idx="6">
                  <c:v>1314</c:v>
                </c:pt>
                <c:pt idx="9">
                  <c:v>1344</c:v>
                </c:pt>
                <c:pt idx="12">
                  <c:v>1381</c:v>
                </c:pt>
              </c:numCache>
            </c:numRef>
          </c:val>
          <c:extLst>
            <c:ext xmlns:c16="http://schemas.microsoft.com/office/drawing/2014/chart" uri="{C3380CC4-5D6E-409C-BE32-E72D297353CC}">
              <c16:uniqueId val="{00000006-378F-4665-95D2-90ED980457E4}"/>
            </c:ext>
          </c:extLst>
        </c:ser>
        <c:ser>
          <c:idx val="7"/>
          <c:order val="7"/>
          <c:tx>
            <c:strRef>
              <c:f>データシート!$A$63</c:f>
              <c:strCache>
                <c:ptCount val="1"/>
                <c:pt idx="0">
                  <c:v>組合等負担等見込額</c:v>
                </c:pt>
              </c:strCache>
            </c:strRef>
          </c:tx>
          <c:spPr>
            <a:solidFill>
              <a:srgbClr val="9999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184</c:v>
                </c:pt>
                <c:pt idx="3">
                  <c:v>208</c:v>
                </c:pt>
                <c:pt idx="6">
                  <c:v>325</c:v>
                </c:pt>
                <c:pt idx="9">
                  <c:v>390</c:v>
                </c:pt>
                <c:pt idx="12">
                  <c:v>475</c:v>
                </c:pt>
              </c:numCache>
            </c:numRef>
          </c:val>
          <c:extLst>
            <c:ext xmlns:c16="http://schemas.microsoft.com/office/drawing/2014/chart" uri="{C3380CC4-5D6E-409C-BE32-E72D297353CC}">
              <c16:uniqueId val="{00000007-378F-4665-95D2-90ED980457E4}"/>
            </c:ext>
          </c:extLst>
        </c:ser>
        <c:ser>
          <c:idx val="8"/>
          <c:order val="8"/>
          <c:tx>
            <c:strRef>
              <c:f>データシート!$A$64</c:f>
              <c:strCache>
                <c:ptCount val="1"/>
                <c:pt idx="0">
                  <c:v>公営企業債等繰入見込額</c:v>
                </c:pt>
              </c:strCache>
            </c:strRef>
          </c:tx>
          <c:spPr>
            <a:solidFill>
              <a:srgbClr val="0080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3662</c:v>
                </c:pt>
                <c:pt idx="3">
                  <c:v>3948</c:v>
                </c:pt>
                <c:pt idx="6">
                  <c:v>4362</c:v>
                </c:pt>
                <c:pt idx="9">
                  <c:v>4105</c:v>
                </c:pt>
                <c:pt idx="12">
                  <c:v>3882</c:v>
                </c:pt>
              </c:numCache>
            </c:numRef>
          </c:val>
          <c:extLst>
            <c:ext xmlns:c16="http://schemas.microsoft.com/office/drawing/2014/chart" uri="{C3380CC4-5D6E-409C-BE32-E72D297353CC}">
              <c16:uniqueId val="{00000008-378F-4665-95D2-90ED980457E4}"/>
            </c:ext>
          </c:extLst>
        </c:ser>
        <c:ser>
          <c:idx val="9"/>
          <c:order val="9"/>
          <c:tx>
            <c:strRef>
              <c:f>データシート!$A$65</c:f>
              <c:strCache>
                <c:ptCount val="1"/>
                <c:pt idx="0">
                  <c:v>債務負担行為に基づく支出予定額</c:v>
                </c:pt>
              </c:strCache>
            </c:strRef>
          </c:tx>
          <c:spPr>
            <a:solidFill>
              <a:srgbClr val="00FF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78F-4665-95D2-90ED980457E4}"/>
            </c:ext>
          </c:extLst>
        </c:ser>
        <c:ser>
          <c:idx val="10"/>
          <c:order val="10"/>
          <c:tx>
            <c:strRef>
              <c:f>データシート!$A$66</c:f>
              <c:strCache>
                <c:ptCount val="1"/>
                <c:pt idx="0">
                  <c:v>一般会計等に係る地方債の現在高</c:v>
                </c:pt>
              </c:strCache>
            </c:strRef>
          </c:tx>
          <c:spPr>
            <a:solidFill>
              <a:srgbClr val="FF808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2631</c:v>
                </c:pt>
                <c:pt idx="3">
                  <c:v>2549</c:v>
                </c:pt>
                <c:pt idx="6">
                  <c:v>2482</c:v>
                </c:pt>
                <c:pt idx="9">
                  <c:v>2396</c:v>
                </c:pt>
                <c:pt idx="12">
                  <c:v>2288</c:v>
                </c:pt>
              </c:numCache>
            </c:numRef>
          </c:val>
          <c:extLst>
            <c:ext xmlns:c16="http://schemas.microsoft.com/office/drawing/2014/chart" uri="{C3380CC4-5D6E-409C-BE32-E72D297353CC}">
              <c16:uniqueId val="{0000000A-378F-4665-95D2-90ED980457E4}"/>
            </c:ext>
          </c:extLst>
        </c:ser>
        <c:dLbls>
          <c:showLegendKey val="0"/>
          <c:showVal val="0"/>
          <c:showCatName val="0"/>
          <c:showSerName val="0"/>
          <c:showPercent val="0"/>
          <c:showBubbleSize val="0"/>
        </c:dLbls>
        <c:gapWidth val="100"/>
        <c:overlap val="100"/>
        <c:axId val="62619566"/>
        <c:axId val="57899668"/>
      </c:barChart>
      <c:lineChart>
        <c:grouping val="standard"/>
        <c:varyColors val="0"/>
        <c:ser>
          <c:idx val="11"/>
          <c:order val="11"/>
          <c:tx>
            <c:strRef>
              <c:f>データシート!$A$67</c:f>
              <c:strCache>
                <c:ptCount val="1"/>
                <c:pt idx="0">
                  <c:v>将来負担比率の分子</c:v>
                </c:pt>
              </c:strCache>
            </c:strRef>
          </c:tx>
          <c:spPr>
            <a:ln w="38100" cmpd="sng">
              <a:solidFill>
                <a:srgbClr val="FF0000"/>
              </a:solidFill>
              <a:prstDash val="solid"/>
            </a:ln>
          </c:spPr>
          <c:marker>
            <c:symbol val="circle"/>
            <c:size val="15"/>
            <c:spPr>
              <a:solidFill>
                <a:srgbClr val="FF0000"/>
              </a:solidFill>
              <a:ln w="38100" cap="flat" cmpd="sng">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88</c:v>
                </c:pt>
                <c:pt idx="5">
                  <c:v>#N/A</c:v>
                </c:pt>
                <c:pt idx="6">
                  <c:v>#N/A</c:v>
                </c:pt>
                <c:pt idx="7">
                  <c:v>57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78F-4665-95D2-90ED980457E4}"/>
            </c:ext>
          </c:extLst>
        </c:ser>
        <c:dLbls>
          <c:showLegendKey val="0"/>
          <c:showVal val="0"/>
          <c:showCatName val="0"/>
          <c:showSerName val="0"/>
          <c:showPercent val="0"/>
          <c:showBubbleSize val="0"/>
        </c:dLbls>
        <c:marker val="1"/>
        <c:smooth val="0"/>
        <c:axId val="62619566"/>
        <c:axId val="57899668"/>
      </c:lineChart>
      <c:catAx>
        <c:axId val="62619566"/>
        <c:scaling>
          <c:orientation val="minMax"/>
        </c:scaling>
        <c:delete val="0"/>
        <c:axPos val="b"/>
        <c:numFmt formatCode="General" sourceLinked="1"/>
        <c:majorTickMark val="none"/>
        <c:minorTickMark val="none"/>
        <c:tickLblPos val="low"/>
        <c:spPr>
          <a:ln w="3175" cap="flat" cmpd="sng">
            <a:solidFill>
              <a:srgbClr val="000000"/>
            </a:solidFill>
            <a:prstDash val="solid"/>
          </a:ln>
        </c:spPr>
        <c:txPr>
          <a:bodyPr rot="0" vert="wordArtVertRtl"/>
          <a:lstStyle/>
          <a:p>
            <a:pPr>
              <a:defRPr lang="en-US" sz="1400" b="1" i="0" u="none" baseline="0">
                <a:solidFill>
                  <a:srgbClr val="000000"/>
                </a:solidFill>
                <a:latin typeface="ＭＳ ゴシック"/>
                <a:ea typeface="ＭＳ ゴシック"/>
                <a:cs typeface="ＭＳ ゴシック"/>
              </a:defRPr>
            </a:pPr>
            <a:endParaRPr lang="ja-JP"/>
          </a:p>
        </c:txPr>
        <c:crossAx val="57899668"/>
        <c:crosses val="autoZero"/>
        <c:auto val="0"/>
        <c:lblAlgn val="ctr"/>
        <c:lblOffset val="100"/>
        <c:tickLblSkip val="1"/>
        <c:noMultiLvlLbl val="0"/>
      </c:catAx>
      <c:valAx>
        <c:axId val="57899668"/>
        <c:scaling>
          <c:orientation val="minMax"/>
        </c:scaling>
        <c:delete val="0"/>
        <c:axPos val="l"/>
        <c:majorGridlines>
          <c:spPr>
            <a:ln w="3175" cap="flat" cmpd="sng">
              <a:solidFill>
                <a:srgbClr val="000000"/>
              </a:solidFill>
              <a:prstDash val="solid"/>
            </a:ln>
          </c:spPr>
        </c:majorGridlines>
        <c:numFmt formatCode="#,##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62619566"/>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
          <c:y val="7.775E-2"/>
          <c:w val="0.89124999999999999"/>
          <c:h val="0.85850000000000004"/>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934</c:v>
                </c:pt>
                <c:pt idx="1">
                  <c:v>1133</c:v>
                </c:pt>
                <c:pt idx="2">
                  <c:v>1323</c:v>
                </c:pt>
              </c:numCache>
            </c:numRef>
          </c:val>
          <c:extLst>
            <c:ext xmlns:c16="http://schemas.microsoft.com/office/drawing/2014/chart" uri="{C3380CC4-5D6E-409C-BE32-E72D297353CC}">
              <c16:uniqueId val="{00000000-DAE7-4E64-952A-FF055E00C4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1267</c:v>
                </c:pt>
                <c:pt idx="1">
                  <c:v>1329</c:v>
                </c:pt>
                <c:pt idx="2">
                  <c:v>1291</c:v>
                </c:pt>
              </c:numCache>
            </c:numRef>
          </c:val>
          <c:extLst>
            <c:ext xmlns:c16="http://schemas.microsoft.com/office/drawing/2014/chart" uri="{C3380CC4-5D6E-409C-BE32-E72D297353CC}">
              <c16:uniqueId val="{00000001-DAE7-4E64-952A-FF055E00C449}"/>
            </c:ext>
          </c:extLst>
        </c:ser>
        <c:ser>
          <c:idx val="1"/>
          <c:order val="2"/>
          <c:tx>
            <c:strRef>
              <c:f>データシート!$A$74</c:f>
              <c:strCache>
                <c:ptCount val="1"/>
                <c:pt idx="0">
                  <c:v>その他特定目的基金</c:v>
                </c:pt>
              </c:strCache>
            </c:strRef>
          </c:tx>
          <c:spPr>
            <a:solidFill>
              <a:srgbClr val="2E75B6"/>
            </a:solidFill>
            <a:ln w="6350">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1174</c:v>
                </c:pt>
                <c:pt idx="1">
                  <c:v>1392</c:v>
                </c:pt>
                <c:pt idx="2">
                  <c:v>1667</c:v>
                </c:pt>
              </c:numCache>
            </c:numRef>
          </c:val>
          <c:extLst>
            <c:ext xmlns:c16="http://schemas.microsoft.com/office/drawing/2014/chart" uri="{C3380CC4-5D6E-409C-BE32-E72D297353CC}">
              <c16:uniqueId val="{00000002-DAE7-4E64-952A-FF055E00C449}"/>
            </c:ext>
          </c:extLst>
        </c:ser>
        <c:dLbls>
          <c:showLegendKey val="0"/>
          <c:showVal val="0"/>
          <c:showCatName val="0"/>
          <c:showSerName val="0"/>
          <c:showPercent val="0"/>
          <c:showBubbleSize val="0"/>
        </c:dLbls>
        <c:gapWidth val="120"/>
        <c:overlap val="100"/>
        <c:axId val="44770262"/>
        <c:axId val="22896952"/>
      </c:barChart>
      <c:catAx>
        <c:axId val="44770262"/>
        <c:scaling>
          <c:orientation val="minMax"/>
        </c:scaling>
        <c:delete val="0"/>
        <c:axPos val="b"/>
        <c:numFmt formatCode="General" sourceLinked="1"/>
        <c:majorTickMark val="none"/>
        <c:minorTickMark val="none"/>
        <c:tickLblPos val="low"/>
        <c:spPr>
          <a:ln w="3175" cap="flat" cmpd="sng">
            <a:solidFill>
              <a:srgbClr val="000000"/>
            </a:solidFill>
            <a:prstDash val="solid"/>
          </a:ln>
        </c:spPr>
        <c:txPr>
          <a:bodyPr rot="0" vert="horz"/>
          <a:lstStyle/>
          <a:p>
            <a:pPr>
              <a:defRPr lang="en-US" sz="1600" b="1" i="0" u="none" baseline="0">
                <a:solidFill>
                  <a:srgbClr val="000000"/>
                </a:solidFill>
                <a:latin typeface="ＭＳ ゴシック"/>
                <a:ea typeface="ＭＳ ゴシック"/>
                <a:cs typeface="ＭＳ ゴシック"/>
              </a:defRPr>
            </a:pPr>
            <a:endParaRPr lang="ja-JP"/>
          </a:p>
        </c:txPr>
        <c:crossAx val="22896952"/>
        <c:crosses val="autoZero"/>
        <c:auto val="0"/>
        <c:lblAlgn val="ctr"/>
        <c:lblOffset val="100"/>
        <c:tickLblSkip val="1"/>
        <c:noMultiLvlLbl val="0"/>
      </c:catAx>
      <c:valAx>
        <c:axId val="22896952"/>
        <c:scaling>
          <c:orientation val="minMax"/>
        </c:scaling>
        <c:delete val="0"/>
        <c:axPos val="l"/>
        <c:majorGridlines>
          <c:spPr>
            <a:ln w="3175" cap="flat" cmpd="sng">
              <a:solidFill>
                <a:srgbClr val="000000"/>
              </a:solidFill>
              <a:prstDash val="solid"/>
            </a:ln>
          </c:spPr>
        </c:majorGridlines>
        <c:numFmt formatCode="#,##0;&quot;▲ &quot;#,##0" sourceLinked="0"/>
        <c:majorTickMark val="in"/>
        <c:minorTickMark val="none"/>
        <c:tickLblPos val="nextTo"/>
        <c:spPr>
          <a:ln w="3175" cap="flat" cmpd="sng">
            <a:solidFill>
              <a:srgbClr val="000000"/>
            </a:solidFill>
            <a:prstDash val="solid"/>
          </a:ln>
        </c:spPr>
        <c:txPr>
          <a:bodyPr rot="0" vert="horz"/>
          <a:lstStyle/>
          <a:p>
            <a:pPr>
              <a:defRPr lang="en-US" sz="1600" b="0" i="0" u="none" baseline="0">
                <a:solidFill>
                  <a:srgbClr val="000000"/>
                </a:solidFill>
                <a:latin typeface="ＭＳ ゴシック"/>
                <a:ea typeface="ＭＳ ゴシック"/>
                <a:cs typeface="ＭＳ ゴシック"/>
              </a:defRPr>
            </a:pPr>
            <a:endParaRPr lang="ja-JP"/>
          </a:p>
        </c:txPr>
        <c:crossAx val="44770262"/>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xdr:nvSpPr>
      <xdr:spPr>
        <a:xfrm rot="5400000">
          <a:off x="5610225" y="4448175"/>
          <a:ext cx="314325" cy="381000"/>
        </a:xfrm>
        <a:prstGeom prst="bracketPair">
          <a:avLst>
            <a:gd name="adj" fmla="val 16667"/>
          </a:avLst>
        </a:prstGeom>
        <a:noFill/>
        <a:ln w="9525">
          <a:solidFill>
            <a:srgbClr val="000000"/>
          </a:solidFill>
          <a:rou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fLocksText="0">
      <xdr:nvSpPr>
        <xdr:cNvPr id="2" name="表題ボックス"/>
        <xdr:cNvSpPr/>
      </xdr:nvSpPr>
      <xdr:spPr>
        <a:xfrm>
          <a:off x="123825" y="123825"/>
          <a:ext cx="9525000"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a:solidFill>
                <a:srgbClr val="000000"/>
              </a:solidFill>
              <a:latin typeface="ＭＳ ゴシック"/>
              <a:ea typeface="ＭＳ ゴシック"/>
            </a:rPr>
            <a:t>（</a:t>
          </a:r>
          <a:r>
            <a:rPr lang="en-US" altLang="ja-JP" sz="2400" b="1" i="0">
              <a:solidFill>
                <a:srgbClr val="000000"/>
              </a:solidFill>
              <a:latin typeface="ＭＳ ゴシック"/>
              <a:ea typeface="ＭＳ ゴシック"/>
            </a:rPr>
            <a:t>9</a:t>
          </a:r>
          <a:r>
            <a:rPr lang="ja-JP" altLang="en-US" sz="2400" b="1" i="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fLocksText="0">
      <xdr:nvSpPr>
        <xdr:cNvPr id="3" name="年度ボックス"/>
        <xdr:cNvSpPr/>
      </xdr:nvSpPr>
      <xdr:spPr>
        <a:xfrm>
          <a:off x="10791825" y="190500"/>
          <a:ext cx="2533650" cy="447675"/>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fLocksText="0">
      <xdr:nvSpPr>
        <xdr:cNvPr id="4" name="団体名称ボックス"/>
        <xdr:cNvSpPr/>
      </xdr:nvSpPr>
      <xdr:spPr>
        <a:xfrm>
          <a:off x="13716000" y="190500"/>
          <a:ext cx="3810000" cy="447675"/>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東京都奥多摩町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xdr:nvSpPr>
      <xdr:spPr>
        <a:xfrm>
          <a:off x="504825" y="7591425"/>
          <a:ext cx="7448550" cy="390525"/>
        </a:xfrm>
        <a:prstGeom prst="line">
          <a:avLst/>
        </a:prstGeom>
        <a:noFill/>
        <a:ln w="19050">
          <a:solidFill>
            <a:srgbClr val="000000"/>
          </a:solidFill>
          <a:rou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xdr:nvSpPr>
      <xdr:spPr>
        <a:xfrm>
          <a:off x="2314575" y="8029575"/>
          <a:ext cx="504825" cy="295275"/>
        </a:xfrm>
        <a:prstGeom prst="rect">
          <a:avLst/>
        </a:prstGeom>
        <a:solidFill>
          <a:srgbClr val="FF8080"/>
        </a:solidFill>
        <a:ln w="6350">
          <a:solidFill>
            <a:srgbClr val="000000"/>
          </a:solidFill>
          <a:miter lim="800000"/>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xdr:nvSpPr>
      <xdr:spPr>
        <a:xfrm>
          <a:off x="2314575" y="8420100"/>
          <a:ext cx="504825" cy="295275"/>
        </a:xfrm>
        <a:prstGeom prst="rect">
          <a:avLst/>
        </a:prstGeom>
        <a:solidFill>
          <a:srgbClr val="00FFFF"/>
        </a:solidFill>
        <a:ln w="6350">
          <a:solidFill>
            <a:srgbClr val="000000"/>
          </a:solidFill>
          <a:miter lim="800000"/>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xdr:nvSpPr>
      <xdr:spPr>
        <a:xfrm>
          <a:off x="2314575" y="8810625"/>
          <a:ext cx="504825" cy="295275"/>
        </a:xfrm>
        <a:prstGeom prst="rect">
          <a:avLst/>
        </a:prstGeom>
        <a:solidFill>
          <a:srgbClr val="008000"/>
        </a:solidFill>
        <a:ln w="6350">
          <a:solidFill>
            <a:srgbClr val="000000"/>
          </a:solidFill>
          <a:miter lim="800000"/>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xdr:nvSpPr>
      <xdr:spPr>
        <a:xfrm>
          <a:off x="2314575" y="9201150"/>
          <a:ext cx="504825" cy="295275"/>
        </a:xfrm>
        <a:prstGeom prst="rect">
          <a:avLst/>
        </a:prstGeom>
        <a:solidFill>
          <a:srgbClr val="9999FF"/>
        </a:solidFill>
        <a:ln w="6350">
          <a:solidFill>
            <a:srgbClr val="000000"/>
          </a:solidFill>
          <a:miter lim="800000"/>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xdr:nvSpPr>
      <xdr:spPr>
        <a:xfrm>
          <a:off x="2314575" y="9591675"/>
          <a:ext cx="504825" cy="295275"/>
        </a:xfrm>
        <a:prstGeom prst="rect">
          <a:avLst/>
        </a:prstGeom>
        <a:solidFill>
          <a:srgbClr val="FF6600"/>
        </a:solidFill>
        <a:ln w="6350">
          <a:solidFill>
            <a:srgbClr val="000000"/>
          </a:solidFill>
          <a:miter lim="800000"/>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xdr:nvSpPr>
      <xdr:spPr>
        <a:xfrm>
          <a:off x="2314575" y="9982200"/>
          <a:ext cx="504825" cy="295275"/>
        </a:xfrm>
        <a:prstGeom prst="rect">
          <a:avLst/>
        </a:prstGeom>
        <a:solidFill>
          <a:srgbClr val="FFFF00"/>
        </a:solidFill>
        <a:ln w="6350">
          <a:solidFill>
            <a:srgbClr val="000000"/>
          </a:solidFill>
          <a:miter lim="800000"/>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xdr:nvSpPr>
      <xdr:spPr>
        <a:xfrm>
          <a:off x="2314575" y="10372725"/>
          <a:ext cx="504825" cy="295275"/>
        </a:xfrm>
        <a:prstGeom prst="rect">
          <a:avLst/>
        </a:prstGeom>
        <a:solidFill>
          <a:srgbClr val="800080"/>
        </a:solidFill>
        <a:ln w="6350">
          <a:solidFill>
            <a:srgbClr val="000000"/>
          </a:solidFill>
          <a:miter lim="800000"/>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xdr:nvSpPr>
      <xdr:spPr>
        <a:xfrm>
          <a:off x="2314575" y="10763250"/>
          <a:ext cx="504825" cy="295275"/>
        </a:xfrm>
        <a:prstGeom prst="rect">
          <a:avLst/>
        </a:prstGeom>
        <a:solidFill>
          <a:srgbClr val="00FF00"/>
        </a:solidFill>
        <a:ln w="6350">
          <a:solidFill>
            <a:srgbClr val="000000"/>
          </a:solidFill>
          <a:miter lim="800000"/>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xdr:nvSpPr>
      <xdr:spPr>
        <a:xfrm>
          <a:off x="2314575" y="11306175"/>
          <a:ext cx="504825" cy="0"/>
        </a:xfrm>
        <a:prstGeom prst="line">
          <a:avLst/>
        </a:prstGeom>
        <a:noFill/>
        <a:ln w="38100">
          <a:solidFill>
            <a:srgbClr val="FF0000"/>
          </a:solidFill>
          <a:rou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xdr:nvSpPr>
      <xdr:spPr>
        <a:xfrm>
          <a:off x="2476500" y="11210925"/>
          <a:ext cx="190500" cy="190500"/>
        </a:xfrm>
        <a:prstGeom prst="ellipse">
          <a:avLst/>
        </a:prstGeom>
        <a:solidFill>
          <a:srgbClr val="FF0000"/>
        </a:solidFill>
        <a:ln w="6350">
          <a:noFill/>
          <a:rou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xdr:nvSpPr>
      <xdr:spPr>
        <a:xfrm>
          <a:off x="13106400" y="7600950"/>
          <a:ext cx="4429125" cy="3905250"/>
        </a:xfrm>
        <a:prstGeom prst="rect">
          <a:avLst/>
        </a:prstGeom>
        <a:solidFill>
          <a:srgbClr val="FFFFFF"/>
        </a:solidFill>
        <a:ln w="19050">
          <a:solidFill>
            <a:srgbClr val="000000"/>
          </a:solidFill>
          <a:miter lim="800000"/>
        </a:ln>
      </xdr:spPr>
    </xdr:sp>
    <xdr:clientData/>
  </xdr:twoCellAnchor>
  <xdr:twoCellAnchor>
    <xdr:from>
      <xdr:col>15</xdr:col>
      <xdr:colOff>152400</xdr:colOff>
      <xdr:row>43</xdr:row>
      <xdr:rowOff>0</xdr:rowOff>
    </xdr:from>
    <xdr:to>
      <xdr:col>16</xdr:col>
      <xdr:colOff>161925</xdr:colOff>
      <xdr:row>43</xdr:row>
      <xdr:rowOff>323850</xdr:rowOff>
    </xdr:to>
    <xdr:sp macro="" textlink="" fLocksText="0">
      <xdr:nvSpPr>
        <xdr:cNvPr id="17" name="Rectangle 88"/>
        <xdr:cNvSpPr/>
      </xdr:nvSpPr>
      <xdr:spPr>
        <a:xfrm>
          <a:off x="13106400" y="7591425"/>
          <a:ext cx="885825" cy="323850"/>
        </a:xfrm>
        <a:prstGeom prst="rect">
          <a:avLst/>
        </a:prstGeom>
        <a:noFill/>
        <a:ln w="9525">
          <a:noFill/>
          <a:miter lim="800000"/>
        </a:ln>
      </xdr:spPr>
      <xdr:txBody>
        <a:bodyPr vertOverflow="clip" wrap="square" lIns="36576" tIns="22860" rIns="0" bIns="0" anchor="t" upright="1"/>
        <a:lstStyle/>
        <a:p>
          <a:pPr algn="l" rtl="0"/>
          <a:r>
            <a:rPr lang="ja-JP" altLang="en-US" sz="1500" b="1" i="0" u="non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fLocksText="0">
      <xdr:nvSpPr>
        <xdr:cNvPr id="19" name="Rectangle 88"/>
        <xdr:cNvSpPr/>
      </xdr:nvSpPr>
      <xdr:spPr>
        <a:xfrm>
          <a:off x="314325" y="752475"/>
          <a:ext cx="1438275" cy="323850"/>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5" cy="340042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marL="0" marR="0" lvl="0" indent="0" defTabSz="914400" rtl="0" eaLnBrk="1" fontAlgn="auto" latinLnBrk="0" hangingPunct="1">
            <a:lnSpc>
              <a:spcPct val="100000"/>
            </a:lnSpc>
            <a:spcBef>
              <a:spcPts val="0"/>
            </a:spcBef>
            <a:spcAft>
              <a:spcPts val="0"/>
            </a:spcAft>
            <a:buClrTx/>
            <a:buSzTx/>
            <a:buFontTx/>
            <a:buNone/>
          </a:pPr>
          <a:r>
            <a:rPr lang="ja-JP" altLang="en-US" sz="1100" b="0" i="0" u="none" kern="0" spc="0" baseline="0">
              <a:ln>
                <a:noFill/>
              </a:ln>
              <a:solidFill>
                <a:srgbClr val="000000"/>
              </a:solidFill>
              <a:latin typeface="+mn-lt"/>
              <a:ea typeface="ＭＳ Ｐゴシック" panose="020B0600070205080204" pitchFamily="50" charset="-128"/>
              <a:cs typeface="+mn-cs"/>
            </a:rPr>
            <a:t>　実質公債費比率の分子が、下水道整備に伴う元利償還金の増等により公営企業債の元利償還金に対する繰入金が、一部事務組合の施設整備に伴い組合等が起こした地方債の元利償還金に対する負担金等がそれぞれ増となり、実質公債費比率は前年度より</a:t>
          </a:r>
          <a:r>
            <a:rPr lang="en-US" altLang="ja-JP" sz="1100" b="0" i="0" u="none" kern="0" spc="0" baseline="0">
              <a:ln>
                <a:noFill/>
              </a:ln>
              <a:solidFill>
                <a:srgbClr val="000000"/>
              </a:solidFill>
              <a:latin typeface="+mn-lt"/>
              <a:ea typeface="ＭＳ Ｐゴシック" panose="020B0600070205080204" pitchFamily="50" charset="-128"/>
              <a:cs typeface="+mn-cs"/>
            </a:rPr>
            <a:t>0.2</a:t>
          </a:r>
          <a:r>
            <a:rPr lang="ja-JP" altLang="en-US" sz="1100" b="0" i="0" u="none" kern="0" spc="0" baseline="0">
              <a:ln>
                <a:noFill/>
              </a:ln>
              <a:solidFill>
                <a:srgbClr val="000000"/>
              </a:solidFill>
              <a:latin typeface="+mn-lt"/>
              <a:ea typeface="ＭＳ Ｐゴシック" panose="020B0600070205080204" pitchFamily="50" charset="-128"/>
              <a:cs typeface="+mn-cs"/>
            </a:rPr>
            <a:t>ポイント増の</a:t>
          </a:r>
          <a:r>
            <a:rPr lang="en-US" altLang="ja-JP" sz="1100" b="0" i="0" u="none" kern="0" spc="0" baseline="0">
              <a:ln>
                <a:noFill/>
              </a:ln>
              <a:solidFill>
                <a:srgbClr val="000000"/>
              </a:solidFill>
              <a:latin typeface="+mn-lt"/>
              <a:ea typeface="ＭＳ Ｐゴシック" panose="020B0600070205080204" pitchFamily="50" charset="-128"/>
              <a:cs typeface="+mn-cs"/>
            </a:rPr>
            <a:t>5.6</a:t>
          </a:r>
          <a:r>
            <a:rPr lang="ja-JP" altLang="en-US" sz="1100" b="0" i="0" u="none" kern="0" spc="0" baseline="0">
              <a:ln>
                <a:noFill/>
              </a:ln>
              <a:solidFill>
                <a:srgbClr val="000000"/>
              </a:solidFill>
              <a:latin typeface="+mn-lt"/>
              <a:ea typeface="ＭＳ Ｐゴシック" panose="020B0600070205080204" pitchFamily="50" charset="-128"/>
              <a:cs typeface="+mn-cs"/>
            </a:rPr>
            <a:t>％となった。</a:t>
          </a:r>
          <a:endParaRPr lang="en-US" altLang="ja-JP" sz="1100" b="0" i="0" u="none" kern="0" spc="0" baseline="0">
            <a:ln>
              <a:noFill/>
            </a:ln>
            <a:solidFill>
              <a:srgbClr val="000000"/>
            </a:solidFill>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pPr>
          <a:r>
            <a:rPr lang="ja-JP" altLang="en-US" sz="1100" b="0" i="0" u="none" kern="0" spc="0" baseline="0">
              <a:ln>
                <a:noFill/>
              </a:ln>
              <a:solidFill>
                <a:srgbClr val="000000"/>
              </a:solidFill>
              <a:latin typeface="+mn-lt"/>
              <a:ea typeface="ＭＳ Ｐゴシック" panose="020B0600070205080204" pitchFamily="50" charset="-128"/>
              <a:cs typeface="+mn-cs"/>
            </a:rPr>
            <a:t>　下水道整備に伴う起債の償還ピークが平成</a:t>
          </a:r>
          <a:r>
            <a:rPr lang="en-US" altLang="ja-JP" sz="1100" b="0" i="0" u="none" kern="0" spc="0" baseline="0">
              <a:ln>
                <a:noFill/>
              </a:ln>
              <a:solidFill>
                <a:srgbClr val="000000"/>
              </a:solidFill>
              <a:latin typeface="+mn-lt"/>
              <a:ea typeface="ＭＳ Ｐゴシック" panose="020B0600070205080204" pitchFamily="50" charset="-128"/>
              <a:cs typeface="+mn-cs"/>
            </a:rPr>
            <a:t>32</a:t>
          </a:r>
          <a:r>
            <a:rPr lang="ja-JP" altLang="en-US" sz="1100" b="0" i="0" u="none" kern="0" spc="0" baseline="0">
              <a:ln>
                <a:noFill/>
              </a:ln>
              <a:solidFill>
                <a:srgbClr val="000000"/>
              </a:solidFill>
              <a:latin typeface="+mn-lt"/>
              <a:ea typeface="ＭＳ Ｐゴシック" panose="020B0600070205080204" pitchFamily="50" charset="-128"/>
              <a:cs typeface="+mn-cs"/>
            </a:rPr>
            <a:t>年度であるため、しばらくは数値が増となる見込みであるが、引き続き起債の新規発行を抑制し、現在の水準を維持していく。</a:t>
          </a:r>
          <a:endParaRPr lang="ja-JP" altLang="ja-JP" sz="1400" b="0" i="0" u="none" kern="0" spc="0" baseline="0">
            <a:ln>
              <a:noFill/>
            </a:ln>
            <a:solidFill>
              <a:srgbClr val="000000"/>
            </a:solidFill>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pPr>
          <a:endParaRPr lang="ja-JP" altLang="ja-JP" sz="1400" b="0" i="0" u="none" kern="0" spc="0" baseline="0">
            <a:ln>
              <a:noFill/>
            </a:ln>
            <a:solidFill>
              <a:srgbClr val="000000"/>
            </a:solidFill>
            <a:latin typeface="+mn-lt"/>
            <a:ea typeface="ＭＳ Ｐゴシック" panose="020B0600070205080204" pitchFamily="50" charset="-128"/>
            <a:cs typeface="+mn-cs"/>
          </a:endParaRPr>
        </a:p>
        <a:p>
          <a:endParaRPr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xdr:nvSpPr>
      <xdr:spPr>
        <a:xfrm>
          <a:off x="12992100" y="7572375"/>
          <a:ext cx="4667250" cy="4962525"/>
        </a:xfrm>
        <a:prstGeom prst="rect">
          <a:avLst/>
        </a:prstGeom>
        <a:solidFill>
          <a:srgbClr val="FFFFFF"/>
        </a:solidFill>
        <a:ln w="19050" algn="ctr">
          <a:solidFill>
            <a:srgbClr val="000000"/>
          </a:solidFill>
          <a:miter lim="800000"/>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t"/>
        <a:lstStyle/>
        <a:p>
          <a:pPr marL="0" marR="0" indent="0" defTabSz="914400" eaLnBrk="1" fontAlgn="auto" latinLnBrk="0" hangingPunct="1">
            <a:lnSpc>
              <a:spcPct val="100000"/>
            </a:lnSpc>
            <a:spcBef>
              <a:spcPts val="0"/>
            </a:spcBef>
            <a:spcAft>
              <a:spcPts val="0"/>
            </a:spcAft>
            <a:buClrTx/>
            <a:buSzTx/>
            <a:buFontTx/>
            <a:buNone/>
          </a:pPr>
          <a:r>
            <a:rPr lang="ja-JP" altLang="en-US" sz="1600" b="1" baseline="0">
              <a:solidFill>
                <a:schemeClr val="tx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xdr:nvSpPr>
      <xdr:spPr>
        <a:xfrm>
          <a:off x="2590800" y="8001000"/>
          <a:ext cx="542925" cy="257175"/>
        </a:xfrm>
        <a:prstGeom prst="rect">
          <a:avLst/>
        </a:prstGeom>
        <a:solidFill>
          <a:srgbClr val="FF8080"/>
        </a:solidFill>
        <a:ln w="12700" algn="ctr">
          <a:solidFill>
            <a:srgbClr val="000000"/>
          </a:solidFill>
          <a:miter lim="800000"/>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xdr:nvSpPr>
      <xdr:spPr>
        <a:xfrm>
          <a:off x="2590800" y="8353425"/>
          <a:ext cx="542925" cy="247650"/>
        </a:xfrm>
        <a:prstGeom prst="rect">
          <a:avLst/>
        </a:prstGeom>
        <a:solidFill>
          <a:srgbClr val="00FFFF"/>
        </a:solidFill>
        <a:ln w="12700" algn="ctr">
          <a:solidFill>
            <a:srgbClr val="000000"/>
          </a:solidFill>
          <a:miter lim="800000"/>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xdr:nvSpPr>
      <xdr:spPr>
        <a:xfrm>
          <a:off x="2590800" y="8696325"/>
          <a:ext cx="542925" cy="257175"/>
        </a:xfrm>
        <a:prstGeom prst="rect">
          <a:avLst/>
        </a:prstGeom>
        <a:solidFill>
          <a:srgbClr val="008000"/>
        </a:solidFill>
        <a:ln w="12700" algn="ctr">
          <a:solidFill>
            <a:srgbClr val="000000"/>
          </a:solidFill>
          <a:miter lim="800000"/>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xdr:nvSpPr>
      <xdr:spPr>
        <a:xfrm>
          <a:off x="2590800" y="9048750"/>
          <a:ext cx="542925" cy="257175"/>
        </a:xfrm>
        <a:prstGeom prst="rect">
          <a:avLst/>
        </a:prstGeom>
        <a:solidFill>
          <a:srgbClr val="9999FF"/>
        </a:solidFill>
        <a:ln w="12700" algn="ctr">
          <a:solidFill>
            <a:srgbClr val="000000"/>
          </a:solidFill>
          <a:miter lim="800000"/>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xdr:nvSpPr>
      <xdr:spPr>
        <a:xfrm>
          <a:off x="2590800" y="9410700"/>
          <a:ext cx="542925" cy="247650"/>
        </a:xfrm>
        <a:prstGeom prst="rect">
          <a:avLst/>
        </a:prstGeom>
        <a:solidFill>
          <a:srgbClr val="FF6600"/>
        </a:solidFill>
        <a:ln w="12700" algn="ctr">
          <a:solidFill>
            <a:srgbClr val="000000"/>
          </a:solidFill>
          <a:miter lim="800000"/>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xdr:nvSpPr>
      <xdr:spPr>
        <a:xfrm>
          <a:off x="2590800" y="9763125"/>
          <a:ext cx="542925" cy="257175"/>
        </a:xfrm>
        <a:prstGeom prst="rect">
          <a:avLst/>
        </a:prstGeom>
        <a:solidFill>
          <a:srgbClr val="FFFF00"/>
        </a:solidFill>
        <a:ln w="12700" algn="ctr">
          <a:solidFill>
            <a:srgbClr val="000000"/>
          </a:solidFill>
          <a:miter lim="800000"/>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xdr:cNvSpPr/>
      </xdr:nvSpPr>
      <xdr:spPr>
        <a:xfrm>
          <a:off x="2590800" y="10467975"/>
          <a:ext cx="542925" cy="257175"/>
        </a:xfrm>
        <a:prstGeom prst="rect">
          <a:avLst/>
        </a:prstGeom>
        <a:solidFill>
          <a:srgbClr val="800080"/>
        </a:solidFill>
        <a:ln w="12700" algn="ctr">
          <a:solidFill>
            <a:srgbClr val="000000"/>
          </a:solidFill>
          <a:miter lim="800000"/>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xdr:cNvSpPr/>
      </xdr:nvSpPr>
      <xdr:spPr>
        <a:xfrm>
          <a:off x="2590800" y="10810875"/>
          <a:ext cx="542925" cy="257175"/>
        </a:xfrm>
        <a:prstGeom prst="rect">
          <a:avLst/>
        </a:prstGeom>
        <a:solidFill>
          <a:srgbClr val="00FF00"/>
        </a:solidFill>
        <a:ln w="12700" algn="ctr">
          <a:solidFill>
            <a:srgbClr val="000000"/>
          </a:solidFill>
          <a:miter lim="800000"/>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xdr:cNvSpPr/>
      </xdr:nvSpPr>
      <xdr:spPr>
        <a:xfrm>
          <a:off x="2590800" y="11172825"/>
          <a:ext cx="542925" cy="247650"/>
        </a:xfrm>
        <a:prstGeom prst="rect">
          <a:avLst/>
        </a:prstGeom>
        <a:solidFill>
          <a:srgbClr val="FF00FF"/>
        </a:solidFill>
        <a:ln w="12700" algn="ctr">
          <a:solidFill>
            <a:srgbClr val="000000"/>
          </a:solidFill>
          <a:miter lim="800000"/>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xdr:cNvSpPr/>
      </xdr:nvSpPr>
      <xdr:spPr>
        <a:xfrm>
          <a:off x="2590800" y="11525250"/>
          <a:ext cx="542925" cy="257175"/>
        </a:xfrm>
        <a:prstGeom prst="rect">
          <a:avLst/>
        </a:prstGeom>
        <a:solidFill>
          <a:srgbClr val="0000FF"/>
        </a:solidFill>
        <a:ln w="12700" algn="ctr">
          <a:solidFill>
            <a:srgbClr val="000000"/>
          </a:solidFill>
          <a:miter lim="800000"/>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xdr:cNvSpPr/>
      </xdr:nvSpPr>
      <xdr:spPr>
        <a:xfrm>
          <a:off x="2590800" y="11868150"/>
          <a:ext cx="542925" cy="257175"/>
        </a:xfrm>
        <a:prstGeom prst="rect">
          <a:avLst/>
        </a:prstGeom>
        <a:solidFill>
          <a:srgbClr val="FFCC00"/>
        </a:solidFill>
        <a:ln w="12700" algn="ctr">
          <a:solidFill>
            <a:srgbClr val="000000"/>
          </a:solidFill>
          <a:miter lim="800000"/>
        </a:ln>
      </xdr:spPr>
    </xdr:sp>
    <xdr:clientData/>
  </xdr:twoCellAnchor>
  <xdr:twoCellAnchor>
    <xdr:from>
      <xdr:col>3</xdr:col>
      <xdr:colOff>190500</xdr:colOff>
      <xdr:row>52</xdr:row>
      <xdr:rowOff>161925</xdr:rowOff>
    </xdr:from>
    <xdr:to>
      <xdr:col>3</xdr:col>
      <xdr:colOff>666750</xdr:colOff>
      <xdr:row>52</xdr:row>
      <xdr:rowOff>161925</xdr:rowOff>
    </xdr:to>
    <xdr:sp macro="" textlink="">
      <xdr:nvSpPr>
        <xdr:cNvPr id="16" name="直線コネクタ 20"/>
        <xdr:cNvSpPr/>
      </xdr:nvSpPr>
      <xdr:spPr>
        <a:xfrm>
          <a:off x="2619375" y="12334875"/>
          <a:ext cx="476250" cy="0"/>
        </a:xfrm>
        <a:prstGeom prst="line">
          <a:avLst/>
        </a:prstGeom>
        <a:noFill/>
        <a:ln w="38100" algn="ctr">
          <a:solidFill>
            <a:srgbClr val="FF0000"/>
          </a:solidFill>
          <a:round/>
        </a:ln>
      </xdr:spPr>
    </xdr: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xdr:nvSpPr>
      <xdr:spPr>
        <a:xfrm>
          <a:off x="2771775" y="12249150"/>
          <a:ext cx="180975" cy="180975"/>
        </a:xfrm>
        <a:prstGeom prst="ellipse">
          <a:avLst/>
        </a:prstGeom>
        <a:solidFill>
          <a:srgbClr val="FF0000"/>
        </a:solidFill>
        <a:ln w="12700">
          <a:solidFill>
            <a:srgbClr val="FF0000"/>
          </a:solidFill>
          <a:round/>
        </a:ln>
      </xdr:spPr>
    </xdr:sp>
    <xdr:clientData/>
  </xdr:twoCellAnchor>
  <xdr:twoCellAnchor>
    <xdr:from>
      <xdr:col>0</xdr:col>
      <xdr:colOff>138544</xdr:colOff>
      <xdr:row>0</xdr:row>
      <xdr:rowOff>138544</xdr:rowOff>
    </xdr:from>
    <xdr:to>
      <xdr:col>10</xdr:col>
      <xdr:colOff>398317</xdr:colOff>
      <xdr:row>4</xdr:row>
      <xdr:rowOff>21646</xdr:rowOff>
    </xdr:to>
    <xdr:sp macro="" textlink="" fLocksText="0">
      <xdr:nvSpPr>
        <xdr:cNvPr id="18" name="表題ボックス"/>
        <xdr:cNvSpPr/>
      </xdr:nvSpPr>
      <xdr:spPr>
        <a:xfrm>
          <a:off x="142875" y="142875"/>
          <a:ext cx="9229725"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a:solidFill>
                <a:srgbClr val="000000"/>
              </a:solidFill>
              <a:latin typeface="ＭＳ ゴシック"/>
              <a:ea typeface="ＭＳ ゴシック"/>
            </a:rPr>
            <a:t>（</a:t>
          </a:r>
          <a:r>
            <a:rPr lang="en-US" altLang="ja-JP" sz="2400" b="1" i="0">
              <a:solidFill>
                <a:srgbClr val="000000"/>
              </a:solidFill>
              <a:latin typeface="ＭＳ ゴシック"/>
              <a:ea typeface="ＭＳ ゴシック"/>
            </a:rPr>
            <a:t>10</a:t>
          </a:r>
          <a:r>
            <a:rPr lang="ja-JP" altLang="en-US" sz="2400" b="1" i="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fLocksText="0">
      <xdr:nvSpPr>
        <xdr:cNvPr id="19" name="年度ボックス"/>
        <xdr:cNvSpPr/>
      </xdr:nvSpPr>
      <xdr:spPr>
        <a:xfrm>
          <a:off x="10810875" y="238125"/>
          <a:ext cx="253365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fLocksText="0">
      <xdr:nvSpPr>
        <xdr:cNvPr id="20" name="団体名称ボックス"/>
        <xdr:cNvSpPr/>
      </xdr:nvSpPr>
      <xdr:spPr>
        <a:xfrm>
          <a:off x="13849350" y="238125"/>
          <a:ext cx="381000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東京都奥多摩町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xdr:nvSpPr>
      <xdr:spPr>
        <a:xfrm>
          <a:off x="504825" y="7591425"/>
          <a:ext cx="5972175" cy="352425"/>
        </a:xfrm>
        <a:prstGeom prst="line">
          <a:avLst/>
        </a:prstGeom>
        <a:noFill/>
        <a:ln w="19050">
          <a:solidFill>
            <a:srgbClr val="000000"/>
          </a:solidFill>
          <a:rou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xdr:nvSpPr>
      <xdr:spPr>
        <a:xfrm>
          <a:off x="619125" y="704850"/>
          <a:ext cx="1781175" cy="381000"/>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marL="0" marR="0" lvl="0" indent="0" defTabSz="914400" rtl="0" eaLnBrk="1" fontAlgn="auto" latinLnBrk="0" hangingPunct="1">
            <a:lnSpc>
              <a:spcPct val="100000"/>
            </a:lnSpc>
            <a:spcBef>
              <a:spcPts val="0"/>
            </a:spcBef>
            <a:spcAft>
              <a:spcPts val="0"/>
            </a:spcAft>
            <a:buClrTx/>
            <a:buSzTx/>
            <a:buFontTx/>
            <a:buNone/>
          </a:pPr>
          <a:r>
            <a:rPr lang="ja-JP" altLang="en-US" sz="1100" b="0" i="0" u="none" kern="0" spc="0" baseline="0">
              <a:ln>
                <a:noFill/>
              </a:ln>
              <a:solidFill>
                <a:srgbClr val="000000"/>
              </a:solidFill>
              <a:latin typeface="+mn-lt"/>
              <a:ea typeface="ＭＳ Ｐゴシック" panose="020B0600070205080204" pitchFamily="50" charset="-128"/>
              <a:cs typeface="+mn-cs"/>
            </a:rPr>
            <a:t>　</a:t>
          </a:r>
          <a:r>
            <a:rPr lang="ja-JP" altLang="ja-JP" sz="1100" b="0" i="0" u="none" kern="0" spc="0" baseline="0">
              <a:ln>
                <a:noFill/>
              </a:ln>
              <a:solidFill>
                <a:srgbClr val="000000"/>
              </a:solidFill>
              <a:latin typeface="+mn-lt"/>
              <a:ea typeface="ＭＳ Ｐゴシック" panose="020B0600070205080204" pitchFamily="50" charset="-128"/>
              <a:cs typeface="+mn-cs"/>
            </a:rPr>
            <a:t>普通会計における既往債の償還終了による地方債現在高は減少傾向</a:t>
          </a:r>
          <a:r>
            <a:rPr lang="ja-JP" altLang="en-US" sz="1100" b="0" i="0" u="none" kern="0" spc="0" baseline="0">
              <a:ln>
                <a:noFill/>
              </a:ln>
              <a:solidFill>
                <a:srgbClr val="000000"/>
              </a:solidFill>
              <a:latin typeface="+mn-lt"/>
              <a:ea typeface="ＭＳ Ｐゴシック" panose="020B0600070205080204" pitchFamily="50" charset="-128"/>
              <a:cs typeface="+mn-cs"/>
            </a:rPr>
            <a:t>に</a:t>
          </a:r>
          <a:r>
            <a:rPr lang="ja-JP" altLang="ja-JP" sz="1100" b="0" i="0" u="none" kern="0" spc="0" baseline="0">
              <a:ln>
                <a:noFill/>
              </a:ln>
              <a:solidFill>
                <a:srgbClr val="000000"/>
              </a:solidFill>
              <a:latin typeface="+mn-lt"/>
              <a:ea typeface="ＭＳ Ｐゴシック" panose="020B0600070205080204" pitchFamily="50" charset="-128"/>
              <a:cs typeface="+mn-cs"/>
            </a:rPr>
            <a:t>あ</a:t>
          </a:r>
          <a:r>
            <a:rPr lang="ja-JP" altLang="en-US" sz="1100" b="0" i="0" u="none" kern="0" spc="0" baseline="0">
              <a:ln>
                <a:noFill/>
              </a:ln>
              <a:solidFill>
                <a:srgbClr val="000000"/>
              </a:solidFill>
              <a:latin typeface="+mn-lt"/>
              <a:ea typeface="ＭＳ Ｐゴシック" panose="020B0600070205080204" pitchFamily="50" charset="-128"/>
              <a:cs typeface="+mn-cs"/>
            </a:rPr>
            <a:t>り</a:t>
          </a:r>
          <a:r>
            <a:rPr lang="ja-JP" altLang="ja-JP" sz="1100" b="0" i="0" u="none" kern="0" spc="0" baseline="0">
              <a:ln>
                <a:noFill/>
              </a:ln>
              <a:solidFill>
                <a:srgbClr val="000000"/>
              </a:solidFill>
              <a:latin typeface="+mn-lt"/>
              <a:ea typeface="ＭＳ Ｐゴシック" panose="020B0600070205080204" pitchFamily="50" charset="-128"/>
              <a:cs typeface="+mn-cs"/>
            </a:rPr>
            <a:t>、公営企業債等繰入見込額</a:t>
          </a:r>
          <a:r>
            <a:rPr lang="ja-JP" altLang="en-US" sz="1100" b="0" i="0" u="none" kern="0" spc="0" baseline="0">
              <a:ln>
                <a:noFill/>
              </a:ln>
              <a:solidFill>
                <a:srgbClr val="000000"/>
              </a:solidFill>
              <a:latin typeface="+mn-lt"/>
              <a:ea typeface="ＭＳ Ｐゴシック" panose="020B0600070205080204" pitchFamily="50" charset="-128"/>
              <a:cs typeface="+mn-cs"/>
            </a:rPr>
            <a:t>は将来負担額の約５割を占め大きな負担となっているが、基金の積み増しにより充当可能財源等が増となったことから、将来負担比率は減少した。</a:t>
          </a:r>
          <a:endParaRPr lang="ja-JP" altLang="ja-JP" sz="1400" b="0" i="0" u="none" kern="0" spc="0" baseline="0">
            <a:ln>
              <a:noFill/>
            </a:ln>
            <a:solidFill>
              <a:srgbClr val="000000"/>
            </a:solidFill>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pPr>
          <a:r>
            <a:rPr lang="ja-JP" altLang="ja-JP" sz="1100" b="0" i="0" u="none" kern="0" spc="0" baseline="0">
              <a:ln>
                <a:noFill/>
              </a:ln>
              <a:solidFill>
                <a:srgbClr val="000000"/>
              </a:solidFill>
              <a:latin typeface="+mn-lt"/>
              <a:ea typeface="ＭＳ Ｐゴシック" panose="020B0600070205080204" pitchFamily="50" charset="-128"/>
              <a:cs typeface="+mn-cs"/>
            </a:rPr>
            <a:t>　今後は、下水道事業に係る</a:t>
          </a:r>
          <a:r>
            <a:rPr lang="ja-JP" altLang="en-US" sz="1100" b="0" i="0" u="none" kern="0" spc="0" baseline="0">
              <a:ln>
                <a:noFill/>
              </a:ln>
              <a:solidFill>
                <a:srgbClr val="000000"/>
              </a:solidFill>
              <a:latin typeface="+mn-lt"/>
              <a:ea typeface="ＭＳ Ｐゴシック" panose="020B0600070205080204" pitchFamily="50" charset="-128"/>
              <a:cs typeface="+mn-cs"/>
            </a:rPr>
            <a:t>起債の償還ピークを平成</a:t>
          </a:r>
          <a:r>
            <a:rPr lang="en-US" altLang="ja-JP" sz="1100" b="0" i="0" u="none" kern="0" spc="0" baseline="0">
              <a:ln>
                <a:noFill/>
              </a:ln>
              <a:solidFill>
                <a:srgbClr val="000000"/>
              </a:solidFill>
              <a:latin typeface="+mn-lt"/>
              <a:ea typeface="ＭＳ Ｐゴシック" panose="020B0600070205080204" pitchFamily="50" charset="-128"/>
              <a:cs typeface="+mn-cs"/>
            </a:rPr>
            <a:t>32</a:t>
          </a:r>
          <a:r>
            <a:rPr lang="ja-JP" altLang="en-US" sz="1100" b="0" i="0" u="none" kern="0" spc="0" baseline="0">
              <a:ln>
                <a:noFill/>
              </a:ln>
              <a:solidFill>
                <a:srgbClr val="000000"/>
              </a:solidFill>
              <a:latin typeface="+mn-lt"/>
              <a:ea typeface="ＭＳ Ｐゴシック" panose="020B0600070205080204" pitchFamily="50" charset="-128"/>
              <a:cs typeface="+mn-cs"/>
            </a:rPr>
            <a:t>年度に控え、しばらくの間は</a:t>
          </a:r>
          <a:r>
            <a:rPr lang="en-US" altLang="ja-JP" sz="1100" b="0" i="0" u="none" kern="0" spc="0" baseline="0">
              <a:ln>
                <a:noFill/>
              </a:ln>
              <a:solidFill>
                <a:srgbClr val="000000"/>
              </a:solidFill>
              <a:latin typeface="+mn-lt"/>
              <a:ea typeface="ＭＳ Ｐゴシック" panose="020B0600070205080204" pitchFamily="50" charset="-128"/>
              <a:cs typeface="+mn-cs"/>
            </a:rPr>
            <a:t>3</a:t>
          </a:r>
          <a:r>
            <a:rPr lang="ja-JP" altLang="en-US" sz="1100" b="0" i="0" u="none" kern="0" spc="0" baseline="0">
              <a:ln>
                <a:noFill/>
              </a:ln>
              <a:solidFill>
                <a:srgbClr val="000000"/>
              </a:solidFill>
              <a:latin typeface="+mn-lt"/>
              <a:ea typeface="ＭＳ Ｐゴシック" panose="020B0600070205080204" pitchFamily="50" charset="-128"/>
              <a:cs typeface="+mn-cs"/>
            </a:rPr>
            <a:t>億円を超える償還が続くこと、老朽化した公共、公用施設の更新に基金から多額の取り崩しを予定していることなどに</a:t>
          </a:r>
          <a:r>
            <a:rPr lang="ja-JP" altLang="ja-JP" sz="1100" b="0" i="0" u="none" kern="0" spc="0" baseline="0">
              <a:ln>
                <a:noFill/>
              </a:ln>
              <a:solidFill>
                <a:srgbClr val="000000"/>
              </a:solidFill>
              <a:latin typeface="+mn-lt"/>
              <a:ea typeface="ＭＳ Ｐゴシック" panose="020B0600070205080204" pitchFamily="50" charset="-128"/>
              <a:cs typeface="+mn-cs"/>
            </a:rPr>
            <a:t>留意していく必要があるが、引き続き健全な財政運営に</a:t>
          </a:r>
          <a:r>
            <a:rPr lang="ja-JP" altLang="en-US" sz="1100" b="0" i="0" u="none" kern="0" spc="0" baseline="0">
              <a:ln>
                <a:noFill/>
              </a:ln>
              <a:solidFill>
                <a:srgbClr val="000000"/>
              </a:solidFill>
              <a:latin typeface="+mn-lt"/>
              <a:ea typeface="ＭＳ Ｐゴシック" panose="020B0600070205080204" pitchFamily="50" charset="-128"/>
              <a:cs typeface="+mn-cs"/>
            </a:rPr>
            <a:t>努めていく</a:t>
          </a:r>
          <a:r>
            <a:rPr lang="ja-JP" altLang="ja-JP" sz="1100" b="0" i="0" u="none" kern="0" spc="0" baseline="0">
              <a:ln>
                <a:noFill/>
              </a:ln>
              <a:solidFill>
                <a:srgbClr val="000000"/>
              </a:solidFill>
              <a:latin typeface="+mn-lt"/>
              <a:ea typeface="ＭＳ Ｐゴシック" panose="020B0600070205080204" pitchFamily="50" charset="-128"/>
              <a:cs typeface="+mn-cs"/>
            </a:rPr>
            <a:t>。</a:t>
          </a:r>
          <a:endParaRPr lang="ja-JP" altLang="ja-JP" sz="1400" b="0" i="0" u="none" kern="0" spc="0" baseline="0">
            <a:ln>
              <a:noFill/>
            </a:ln>
            <a:solidFill>
              <a:srgbClr val="000000"/>
            </a:solidFill>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ja-JP" altLang="en-US" sz="1400" b="0" i="0" u="none" kern="0" spc="0" baseline="0">
            <a:ln>
              <a:noFill/>
            </a:ln>
            <a:solidFill>
              <a:srgbClr val="000000"/>
            </a:solidFill>
            <a:latin typeface="ＭＳ ゴシック" pitchFamily="49" charset="-128"/>
            <a:ea typeface="ＭＳ ゴシック"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pPr>
          <a:endParaRPr lang="ja-JP" altLang="ja-JP" sz="1400" b="0" i="0" u="none" kern="0" spc="0" baseline="0">
            <a:ln>
              <a:noFill/>
            </a:ln>
            <a:solidFill>
              <a:srgbClr val="000000"/>
            </a:solidFill>
            <a:latin typeface="+mn-lt"/>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xdr:cNvSpPr/>
      </xdr:nvSpPr>
      <xdr:spPr>
        <a:xfrm>
          <a:off x="828675" y="12411075"/>
          <a:ext cx="695325" cy="419100"/>
        </a:xfrm>
        <a:prstGeom prst="rect">
          <a:avLst/>
        </a:prstGeom>
        <a:pattFill prst="pct70">
          <a:fgClr>
            <a:srgbClr val="843C0C"/>
          </a:fgClr>
          <a:bgClr>
            <a:schemeClr val="bg1"/>
          </a:bgClr>
        </a:pattFill>
        <a:ln w="6350">
          <a:solidFill>
            <a:srgbClr val="000000"/>
          </a:solidFill>
          <a:miter lim="800000"/>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xdr:cNvSpPr/>
      </xdr:nvSpPr>
      <xdr:spPr>
        <a:xfrm>
          <a:off x="828675" y="13754100"/>
          <a:ext cx="695325" cy="409575"/>
        </a:xfrm>
        <a:prstGeom prst="rect">
          <a:avLst/>
        </a:prstGeom>
        <a:solidFill>
          <a:srgbClr val="2E75B6"/>
        </a:solidFill>
        <a:ln w="6350">
          <a:solidFill>
            <a:srgbClr val="000000"/>
          </a:solidFill>
          <a:miter lim="800000"/>
        </a:ln>
      </xdr:spPr>
    </xdr:sp>
    <xdr:clientData/>
  </xdr:twoCellAnchor>
  <xdr:twoCellAnchor>
    <xdr:from>
      <xdr:col>0</xdr:col>
      <xdr:colOff>123825</xdr:colOff>
      <xdr:row>0</xdr:row>
      <xdr:rowOff>123825</xdr:rowOff>
    </xdr:from>
    <xdr:to>
      <xdr:col>8</xdr:col>
      <xdr:colOff>138546</xdr:colOff>
      <xdr:row>3</xdr:row>
      <xdr:rowOff>133350</xdr:rowOff>
    </xdr:to>
    <xdr:sp macro="" textlink="" fLocksText="0">
      <xdr:nvSpPr>
        <xdr:cNvPr id="5" name="表題ボックス"/>
        <xdr:cNvSpPr/>
      </xdr:nvSpPr>
      <xdr:spPr>
        <a:xfrm>
          <a:off x="123825" y="123825"/>
          <a:ext cx="13439775" cy="638175"/>
        </a:xfrm>
        <a:prstGeom prst="rect">
          <a:avLst/>
        </a:prstGeom>
        <a:noFill/>
        <a:ln w="9525">
          <a:noFill/>
          <a:miter lim="800000"/>
        </a:ln>
      </xdr:spPr>
      <xdr:txBody>
        <a:bodyPr vertOverflow="clip" wrap="square" lIns="54864" tIns="32004" rIns="0" bIns="32004" anchor="ctr" upright="1"/>
        <a:lstStyle/>
        <a:p>
          <a:pPr algn="l" rtl="0">
            <a:defRPr sz="1000"/>
          </a:pPr>
          <a:r>
            <a:rPr lang="ja-JP" altLang="en-US" sz="2800" b="1" i="0" u="none" baseline="0">
              <a:solidFill>
                <a:srgbClr val="000000"/>
              </a:solidFill>
              <a:latin typeface="ＭＳ ゴシック"/>
              <a:ea typeface="ＭＳ ゴシック"/>
            </a:rPr>
            <a:t>（</a:t>
          </a:r>
          <a:r>
            <a:rPr lang="en-US" altLang="ja-JP" sz="2800" b="1" i="0" u="none" baseline="0">
              <a:solidFill>
                <a:srgbClr val="000000"/>
              </a:solidFill>
              <a:latin typeface="ＭＳ ゴシック"/>
              <a:ea typeface="ＭＳ ゴシック"/>
            </a:rPr>
            <a:t>11</a:t>
          </a:r>
          <a:r>
            <a:rPr lang="ja-JP" altLang="en-US" sz="2800" b="1" i="0" u="non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xdr:nvSpPr>
      <xdr:spPr>
        <a:xfrm>
          <a:off x="628650" y="11934825"/>
          <a:ext cx="7248525" cy="371475"/>
        </a:xfrm>
        <a:prstGeom prst="line">
          <a:avLst/>
        </a:prstGeom>
        <a:noFill/>
        <a:ln w="19050">
          <a:solidFill>
            <a:srgbClr val="000000"/>
          </a:solidFill>
          <a:round/>
        </a:ln>
      </xdr:spPr>
    </xdr:sp>
    <xdr:clientData/>
  </xdr:twoCellAnchor>
  <xdr:twoCellAnchor>
    <xdr:from>
      <xdr:col>8</xdr:col>
      <xdr:colOff>340178</xdr:colOff>
      <xdr:row>0</xdr:row>
      <xdr:rowOff>165045</xdr:rowOff>
    </xdr:from>
    <xdr:to>
      <xdr:col>10</xdr:col>
      <xdr:colOff>367392</xdr:colOff>
      <xdr:row>2</xdr:row>
      <xdr:rowOff>165045</xdr:rowOff>
    </xdr:to>
    <xdr:sp macro="" textlink="" fLocksText="0">
      <xdr:nvSpPr>
        <xdr:cNvPr id="7" name="年度ボックス"/>
        <xdr:cNvSpPr/>
      </xdr:nvSpPr>
      <xdr:spPr>
        <a:xfrm>
          <a:off x="13763625" y="161925"/>
          <a:ext cx="3990975" cy="419100"/>
        </a:xfrm>
        <a:prstGeom prst="rect">
          <a:avLst/>
        </a:prstGeom>
        <a:noFill/>
        <a:ln w="25400">
          <a:solidFill>
            <a:srgbClr val="000000"/>
          </a:solidFill>
          <a:miter lim="800000"/>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fLocksText="0">
      <xdr:nvSpPr>
        <xdr:cNvPr id="8" name="団体名称ボックス"/>
        <xdr:cNvSpPr/>
      </xdr:nvSpPr>
      <xdr:spPr>
        <a:xfrm>
          <a:off x="17945100" y="161925"/>
          <a:ext cx="7448550" cy="419100"/>
        </a:xfrm>
        <a:prstGeom prst="rect">
          <a:avLst/>
        </a:prstGeom>
        <a:noFill/>
        <a:ln w="25400">
          <a:solidFill>
            <a:srgbClr val="000000"/>
          </a:solidFill>
          <a:miter lim="800000"/>
        </a:ln>
      </xdr:spPr>
      <xdr:txBody>
        <a:bodyPr anchor="ctr"/>
        <a:lstStyle/>
        <a:p>
          <a:pPr algn="ctr"/>
          <a:r>
            <a:rPr lang="ja-JP" altLang="en-US" sz="1800" b="1">
              <a:latin typeface="ＭＳ ゴシック" pitchFamily="49" charset="-128"/>
              <a:ea typeface="ＭＳ ゴシック" pitchFamily="49" charset="-128"/>
            </a:rPr>
            <a:t>東京都奥多摩町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xdr:cNvSpPr txBox="1"/>
      </xdr:nvSpPr>
      <xdr:spPr>
        <a:xfrm>
          <a:off x="533400" y="952500"/>
          <a:ext cx="2352675" cy="485775"/>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xdr:cNvSpPr/>
      </xdr:nvSpPr>
      <xdr:spPr>
        <a:xfrm>
          <a:off x="828675" y="13087350"/>
          <a:ext cx="695325" cy="409575"/>
        </a:xfrm>
        <a:prstGeom prst="rect">
          <a:avLst/>
        </a:prstGeom>
        <a:pattFill prst="smGrid">
          <a:fgClr>
            <a:srgbClr val="FF66CC"/>
          </a:fgClr>
          <a:bgClr>
            <a:schemeClr val="bg1"/>
          </a:bgClr>
        </a:pattFill>
        <a:ln w="6350">
          <a:solidFill>
            <a:srgbClr val="000000"/>
          </a:solidFill>
          <a:miter lim="800000"/>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xdr:cNvSpPr/>
      </xdr:nvSpPr>
      <xdr:spPr>
        <a:xfrm>
          <a:off x="13763625" y="809625"/>
          <a:ext cx="11630025" cy="4324350"/>
        </a:xfrm>
        <a:prstGeom prst="rect">
          <a:avLst/>
        </a:prstGeom>
        <a:noFill/>
        <a:ln w="19050">
          <a:solidFill>
            <a:srgbClr val="000000"/>
          </a:solidFill>
          <a:miter lim="800000"/>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xdr:cNvSpPr txBox="1"/>
      </xdr:nvSpPr>
      <xdr:spPr>
        <a:xfrm>
          <a:off x="13763625" y="1295400"/>
          <a:ext cx="11620500" cy="38385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300">
              <a:solidFill>
                <a:schemeClr val="tx1"/>
              </a:solidFill>
              <a:latin typeface="ＭＳ ゴシック" panose="020B0609070205080204" pitchFamily="49" charset="-128"/>
              <a:ea typeface="ＭＳ ゴシック" panose="020B0609070205080204" pitchFamily="49" charset="-128"/>
              <a:cs typeface="+mn-cs"/>
            </a:rPr>
            <a:t>（増減理由）</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　</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　下水道事業の整備に伴う元利償還金の増により減債基金を３千８百万円取り崩したが、庁舎の建設費の財源として積み立てを行っている庁舎建設基金に２億円、地方財政法第７条の規定及び今後の財政需要の備えとして財政調整基金へ１億９千万円を積み立てたことなどにより、基金全体としては４億２千６百万円の増となった。</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（今後の方針）</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　現在、順調に積み立てができているため基金残高は増加しているが、庁舎をはじめとする公共・公用施設の更新に多額の費用が見込まれ、その財源として特定目的基金の取り崩しを予定していること、平成３２年度の下水道事業の起債の償還ピークを控え、しばらくの間は３億円を超える償還が続き、その財源として減債基金を取り崩していくこと、少子高齢化の進行、人口減少に伴い町税が漸減しており今後も減少傾向が続くため、その財源不足分については財政調整基金から取り崩しを行わざるを得ないことなどから、中長期的には減少傾向にある。</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fLocksText="0">
      <xdr:nvSpPr>
        <xdr:cNvPr id="13" name="Rectangle 7"/>
        <xdr:cNvSpPr/>
      </xdr:nvSpPr>
      <xdr:spPr>
        <a:xfrm>
          <a:off x="13839825" y="914400"/>
          <a:ext cx="1257300" cy="352425"/>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xdr:cNvSpPr/>
      </xdr:nvSpPr>
      <xdr:spPr>
        <a:xfrm>
          <a:off x="13763625" y="12458700"/>
          <a:ext cx="11630025" cy="5429250"/>
        </a:xfrm>
        <a:prstGeom prst="rect">
          <a:avLst/>
        </a:prstGeom>
        <a:noFill/>
        <a:ln w="19050">
          <a:solidFill>
            <a:srgbClr val="000000"/>
          </a:solidFill>
          <a:miter lim="800000"/>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xdr:cNvSpPr txBox="1"/>
      </xdr:nvSpPr>
      <xdr:spPr>
        <a:xfrm>
          <a:off x="13763625" y="12925425"/>
          <a:ext cx="11620500" cy="49625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300">
              <a:solidFill>
                <a:schemeClr val="tx1"/>
              </a:solidFill>
              <a:latin typeface="ＭＳ ゴシック" panose="020B0609070205080204" pitchFamily="49" charset="-128"/>
              <a:ea typeface="ＭＳ ゴシック" panose="020B0609070205080204" pitchFamily="49" charset="-128"/>
              <a:cs typeface="+mn-cs"/>
            </a:rPr>
            <a:t>（基金の使途）</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　・公共施設整備基金：公共施設整備</a:t>
          </a:r>
        </a:p>
        <a:p>
          <a:r>
            <a:rPr lang="ja-JP" altLang="en-US" sz="1300">
              <a:solidFill>
                <a:schemeClr val="tx1"/>
              </a:solidFill>
              <a:latin typeface="ＭＳ ゴシック" panose="020B0609070205080204" pitchFamily="49" charset="-128"/>
              <a:ea typeface="ＭＳ ゴシック" panose="020B0609070205080204" pitchFamily="49" charset="-128"/>
              <a:cs typeface="+mn-cs"/>
            </a:rPr>
            <a:t>　・庁舎建設基金：庁舎の建設資金</a:t>
          </a:r>
        </a:p>
        <a:p>
          <a:r>
            <a:rPr lang="ja-JP" altLang="en-US" sz="1300">
              <a:solidFill>
                <a:schemeClr val="tx1"/>
              </a:solidFill>
              <a:latin typeface="ＭＳ ゴシック" panose="020B0609070205080204" pitchFamily="49" charset="-128"/>
              <a:ea typeface="ＭＳ ゴシック" panose="020B0609070205080204" pitchFamily="49" charset="-128"/>
              <a:cs typeface="+mn-cs"/>
            </a:rPr>
            <a:t>　・観光施設等整備基金：観光及び農林水産施設の整備又は運営等</a:t>
          </a:r>
        </a:p>
        <a:p>
          <a:r>
            <a:rPr lang="ja-JP" altLang="en-US" sz="1300">
              <a:solidFill>
                <a:schemeClr val="tx1"/>
              </a:solidFill>
              <a:latin typeface="ＭＳ ゴシック" panose="020B0609070205080204" pitchFamily="49" charset="-128"/>
              <a:ea typeface="ＭＳ ゴシック" panose="020B0609070205080204" pitchFamily="49" charset="-128"/>
              <a:cs typeface="+mn-cs"/>
            </a:rPr>
            <a:t>　・社会福祉基金：社会福祉事業の実施</a:t>
          </a:r>
        </a:p>
        <a:p>
          <a:r>
            <a:rPr lang="ja-JP" altLang="en-US" sz="1300">
              <a:solidFill>
                <a:schemeClr val="tx1"/>
              </a:solidFill>
              <a:latin typeface="ＭＳ ゴシック" panose="020B0609070205080204" pitchFamily="49" charset="-128"/>
              <a:ea typeface="ＭＳ ゴシック" panose="020B0609070205080204" pitchFamily="49" charset="-128"/>
              <a:cs typeface="+mn-cs"/>
            </a:rPr>
            <a:t>　・教育文化振興基金：教育文化活動を推奨し推進を図る事業</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（増減理由）</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　公共施設整備基金、観光施設等整備基金は、貸地料、農林水産施設使用料、観光施設使用料等を積み立てたことによる増加。庁舎建設基金は、積立方針等に基づく増加。社会福祉基金、教育文化振興基金は、指定寄付金を積み立てたことによる増加。</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（今後の方針）</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　公共・公用施設の更新時期を迎え、今後、多額の更新費用が見込まれるため、公共施設整備基金、観光施設等整備基金の取り崩しを予定していること、耐震基準を満たしていない庁舎の建設に伴い庁舎建設基金は皆減となることなど、特定目的基金は減少していく見込み。</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fLocksText="0">
      <xdr:nvSpPr>
        <xdr:cNvPr id="16" name="Rectangle 7"/>
        <xdr:cNvSpPr/>
      </xdr:nvSpPr>
      <xdr:spPr>
        <a:xfrm>
          <a:off x="13839825" y="12563475"/>
          <a:ext cx="2514600" cy="333375"/>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xdr:cNvSpPr/>
      </xdr:nvSpPr>
      <xdr:spPr>
        <a:xfrm>
          <a:off x="13763625" y="5276850"/>
          <a:ext cx="11630025" cy="3457575"/>
        </a:xfrm>
        <a:prstGeom prst="rect">
          <a:avLst/>
        </a:prstGeom>
        <a:noFill/>
        <a:ln w="19050">
          <a:solidFill>
            <a:srgbClr val="000000"/>
          </a:solidFill>
          <a:miter lim="800000"/>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xdr:cNvSpPr txBox="1"/>
      </xdr:nvSpPr>
      <xdr:spPr>
        <a:xfrm>
          <a:off x="13763625" y="5753100"/>
          <a:ext cx="11620500" cy="2962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300">
              <a:solidFill>
                <a:schemeClr val="tx1"/>
              </a:solidFill>
              <a:latin typeface="ＭＳ ゴシック" panose="020B0609070205080204" pitchFamily="49" charset="-128"/>
              <a:ea typeface="ＭＳ ゴシック" panose="020B0609070205080204" pitchFamily="49" charset="-128"/>
              <a:cs typeface="+mn-cs"/>
            </a:rPr>
            <a:t>（増減理由）</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　地方財政法第７条の規定及び今後の財政需要の備えとして積み立てたことによる増加。</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（今後の方針）</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　少子高齢化の進行、人口減少に伴い町税が漸減しており今後も減少傾向が続くため、その財源不足分については財政調整基金から取り崩しを行わざるを得ないことなどから中長期的には減少していく見込み。</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fLocksText="0">
      <xdr:nvSpPr>
        <xdr:cNvPr id="19" name="Rectangle 7"/>
        <xdr:cNvSpPr/>
      </xdr:nvSpPr>
      <xdr:spPr>
        <a:xfrm>
          <a:off x="13839825" y="5372100"/>
          <a:ext cx="2047875" cy="342900"/>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xdr:cNvSpPr/>
      </xdr:nvSpPr>
      <xdr:spPr>
        <a:xfrm>
          <a:off x="13763625" y="8877300"/>
          <a:ext cx="11630025" cy="3448050"/>
        </a:xfrm>
        <a:prstGeom prst="rect">
          <a:avLst/>
        </a:prstGeom>
        <a:noFill/>
        <a:ln w="19050">
          <a:solidFill>
            <a:srgbClr val="000000"/>
          </a:solidFill>
          <a:miter lim="800000"/>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xdr:cNvSpPr txBox="1"/>
      </xdr:nvSpPr>
      <xdr:spPr>
        <a:xfrm>
          <a:off x="13763625" y="9353550"/>
          <a:ext cx="11620500" cy="2943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300">
              <a:solidFill>
                <a:schemeClr val="tx1"/>
              </a:solidFill>
              <a:latin typeface="ＭＳ ゴシック" panose="020B0609070205080204" pitchFamily="49" charset="-128"/>
              <a:ea typeface="ＭＳ ゴシック" panose="020B0609070205080204" pitchFamily="49" charset="-128"/>
              <a:cs typeface="+mn-cs"/>
            </a:rPr>
            <a:t>（増減理由）</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　下水道事業の整備に伴う元利償還金の増により減債基金を３千８百万円取り崩したことによる減少</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（今後の方針）</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　下水道整備に伴う起債の償還に充てるため積み立てを行ってきたが、平成３２年度の償還ピークを控え、平成３５年度まで３億円を超える償還が続くため減少していく見込み。</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fLocksText="0">
      <xdr:nvSpPr>
        <xdr:cNvPr id="22" name="Rectangle 7"/>
        <xdr:cNvSpPr/>
      </xdr:nvSpPr>
      <xdr:spPr>
        <a:xfrm>
          <a:off x="13839825" y="8972550"/>
          <a:ext cx="1257300" cy="342900"/>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fLocksText="0">
      <xdr:nvSpPr>
        <xdr:cNvPr id="2" name="正方形/長方形 1"/>
        <xdr:cNvSpPr/>
      </xdr:nvSpPr>
      <xdr:spPr>
        <a:xfrm>
          <a:off x="723900" y="400050"/>
          <a:ext cx="12696825" cy="600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3</a:t>
          </a:r>
          <a:r>
            <a:rPr lang="ja-JP" altLang="en-US" sz="3200" b="1">
              <a:solidFill>
                <a:srgbClr val="000000"/>
              </a:solidFill>
              <a:latin typeface="ＭＳ Ｐゴシック" panose="020B0600070205080204" pitchFamily="50" charset="-128"/>
              <a:ea typeface="ＭＳ Ｐゴシック" panose="020B0600070205080204" pitchFamily="50" charset="-128"/>
            </a:rPr>
            <a:t>）市町村財政比較分析表</a:t>
          </a:r>
          <a:r>
            <a:rPr lang="en-US" altLang="ja-JP" sz="3200" b="1">
              <a:solidFill>
                <a:srgbClr val="000000"/>
              </a:solidFill>
              <a:latin typeface="ＭＳ Ｐゴシック" panose="020B0600070205080204" pitchFamily="50" charset="-128"/>
              <a:ea typeface="ＭＳ Ｐゴシック" panose="020B0600070205080204" pitchFamily="50" charset="-128"/>
            </a:rPr>
            <a:t>(</a:t>
          </a:r>
          <a:r>
            <a:rPr lang="ja-JP" altLang="en-US" sz="3200" b="1">
              <a:solidFill>
                <a:srgbClr val="000000"/>
              </a:solidFill>
              <a:latin typeface="ＭＳ Ｐゴシック" panose="020B0600070205080204" pitchFamily="50" charset="-128"/>
              <a:ea typeface="ＭＳ Ｐゴシック" panose="020B0600070205080204" pitchFamily="50" charset="-128"/>
            </a:rPr>
            <a:t>普通会計決算</a:t>
          </a:r>
          <a:r>
            <a:rPr lang="en-US" altLang="ja-JP" sz="3200" b="1">
              <a:solidFill>
                <a:srgbClr val="000000"/>
              </a:solidFill>
              <a:latin typeface="ＭＳ Ｐゴシック" panose="020B0600070205080204" pitchFamily="50" charset="-128"/>
              <a:ea typeface="ＭＳ Ｐゴシック" panose="020B0600070205080204" pitchFamily="50" charset="-128"/>
            </a:rPr>
            <a:t>)</a:t>
          </a:r>
          <a:endParaRPr lang="ja-JP" altLang="en-US" sz="32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fLocksText="0">
      <xdr:nvSpPr>
        <xdr:cNvPr id="3" name="正方形/長方形 2"/>
        <xdr:cNvSpPr/>
      </xdr:nvSpPr>
      <xdr:spPr>
        <a:xfrm>
          <a:off x="20193000" y="390525"/>
          <a:ext cx="393382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fLocksText="0">
      <xdr:nvSpPr>
        <xdr:cNvPr id="4" name="正方形/長方形 3"/>
        <xdr:cNvSpPr/>
      </xdr:nvSpPr>
      <xdr:spPr>
        <a:xfrm>
          <a:off x="20221575" y="409575"/>
          <a:ext cx="388620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fLocksText="0">
      <xdr:nvSpPr>
        <xdr:cNvPr id="5" name="正方形/長方形 4"/>
        <xdr:cNvSpPr/>
      </xdr:nvSpPr>
      <xdr:spPr>
        <a:xfrm>
          <a:off x="20240625" y="438150"/>
          <a:ext cx="38290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東京都奥多摩町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fLocksText="0">
      <xdr:nvSpPr>
        <xdr:cNvPr id="6" name="正方形/長方形 5"/>
        <xdr:cNvSpPr/>
      </xdr:nvSpPr>
      <xdr:spPr>
        <a:xfrm>
          <a:off x="17402175" y="390525"/>
          <a:ext cx="26574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fLocksText="0">
      <xdr:nvSpPr>
        <xdr:cNvPr id="7" name="正方形/長方形 6"/>
        <xdr:cNvSpPr/>
      </xdr:nvSpPr>
      <xdr:spPr>
        <a:xfrm>
          <a:off x="17421225" y="409575"/>
          <a:ext cx="26193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fLocksText="0">
      <xdr:nvSpPr>
        <xdr:cNvPr id="8" name="正方形/長方形 7"/>
        <xdr:cNvSpPr/>
      </xdr:nvSpPr>
      <xdr:spPr>
        <a:xfrm>
          <a:off x="17449800" y="438150"/>
          <a:ext cx="25622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平成</a:t>
          </a:r>
          <a:r>
            <a:rPr lang="en-US" altLang="ja-JP" sz="2000" b="1">
              <a:solidFill>
                <a:srgbClr val="FFFFFF"/>
              </a:solidFill>
              <a:latin typeface="ＭＳ ゴシック" panose="020B0609070205080204" pitchFamily="49" charset="-128"/>
              <a:ea typeface="ＭＳ ゴシック" panose="020B0609070205080204" pitchFamily="49" charset="-128"/>
            </a:rPr>
            <a:t>29</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fLocksText="0">
      <xdr:nvSpPr>
        <xdr:cNvPr id="9" name="正方形/長方形 8"/>
        <xdr:cNvSpPr/>
      </xdr:nvSpPr>
      <xdr:spPr>
        <a:xfrm>
          <a:off x="828675" y="1143000"/>
          <a:ext cx="9648825"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fLocksText="0">
      <xdr:nvSpPr>
        <xdr:cNvPr id="10" name="正方形/長方形 9"/>
        <xdr:cNvSpPr/>
      </xdr:nvSpPr>
      <xdr:spPr>
        <a:xfrm>
          <a:off x="952500" y="1171575"/>
          <a:ext cx="1400175"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fLocksText="0">
      <xdr:nvSpPr>
        <xdr:cNvPr id="11" name="正方形/長方形 10"/>
        <xdr:cNvSpPr/>
      </xdr:nvSpPr>
      <xdr:spPr>
        <a:xfrm>
          <a:off x="2286000" y="1171575"/>
          <a:ext cx="1266825"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5,233
5,198
225.53
6,568,867
6,388,231
180,636
2,564,048
2,280,044</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fLocksText="0">
      <xdr:nvSpPr>
        <xdr:cNvPr id="12" name="正方形/長方形 11"/>
        <xdr:cNvSpPr/>
      </xdr:nvSpPr>
      <xdr:spPr>
        <a:xfrm>
          <a:off x="3619500" y="1171575"/>
          <a:ext cx="15240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fLocksText="0">
      <xdr:nvSpPr>
        <xdr:cNvPr id="13" name="正方形/長方形 12"/>
        <xdr:cNvSpPr/>
      </xdr:nvSpPr>
      <xdr:spPr>
        <a:xfrm>
          <a:off x="5143500" y="1190625"/>
          <a:ext cx="2028825" cy="9620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fLocksText="0">
      <xdr:nvSpPr>
        <xdr:cNvPr id="14" name="正方形/長方形 13"/>
        <xdr:cNvSpPr/>
      </xdr:nvSpPr>
      <xdr:spPr>
        <a:xfrm>
          <a:off x="7172325" y="1190625"/>
          <a:ext cx="1276350" cy="9620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5.6
-</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fLocksText="0">
      <xdr:nvSpPr>
        <xdr:cNvPr id="15" name="正方形/長方形 14"/>
        <xdr:cNvSpPr/>
      </xdr:nvSpPr>
      <xdr:spPr>
        <a:xfrm>
          <a:off x="8505825" y="1190625"/>
          <a:ext cx="638175" cy="9620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fLocksText="0">
      <xdr:nvSpPr>
        <xdr:cNvPr id="16" name="正方形/長方形 15"/>
        <xdr:cNvSpPr/>
      </xdr:nvSpPr>
      <xdr:spPr>
        <a:xfrm>
          <a:off x="5143500" y="1981200"/>
          <a:ext cx="202882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fLocksText="0">
      <xdr:nvSpPr>
        <xdr:cNvPr id="17" name="正方形/長方形 16"/>
        <xdr:cNvSpPr/>
      </xdr:nvSpPr>
      <xdr:spPr>
        <a:xfrm>
          <a:off x="7239000" y="1981200"/>
          <a:ext cx="34290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H25  Ⅱ</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H26  Ⅱ</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H27  Ⅱ</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H28  Ⅱ</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H29  Ⅱ</a:t>
          </a:r>
          <a:r>
            <a:rPr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fLocksText="0">
      <xdr:nvSpPr>
        <xdr:cNvPr id="18" name="角丸四角形 17"/>
        <xdr:cNvSpPr/>
      </xdr:nvSpPr>
      <xdr:spPr>
        <a:xfrm>
          <a:off x="10715625" y="1143000"/>
          <a:ext cx="143827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fLocksText="0">
      <xdr:nvSpPr>
        <xdr:cNvPr id="19" name="正方形/長方形 18"/>
        <xdr:cNvSpPr/>
      </xdr:nvSpPr>
      <xdr:spPr>
        <a:xfrm>
          <a:off x="10953750" y="1200150"/>
          <a:ext cx="126682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fLocksText="0">
      <xdr:nvSpPr>
        <xdr:cNvPr id="20" name="正方形/長方形 19"/>
        <xdr:cNvSpPr/>
      </xdr:nvSpPr>
      <xdr:spPr>
        <a:xfrm>
          <a:off x="10953750" y="1457325"/>
          <a:ext cx="1266825"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fLocksText="0">
      <xdr:nvSpPr>
        <xdr:cNvPr id="21" name="正方形/長方形 20"/>
        <xdr:cNvSpPr/>
      </xdr:nvSpPr>
      <xdr:spPr>
        <a:xfrm>
          <a:off x="10953750" y="1771650"/>
          <a:ext cx="1266825" cy="600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sp macro="" textlink="">
      <xdr:nvSpPr>
        <xdr:cNvPr id="22" name="直線コネクタ 21"/>
        <xdr:cNvSpPr/>
      </xdr:nvSpPr>
      <xdr:spPr>
        <a:xfrm>
          <a:off x="10791825" y="1295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51</xdr:col>
      <xdr:colOff>190500</xdr:colOff>
      <xdr:row>10</xdr:row>
      <xdr:rowOff>127000</xdr:rowOff>
    </xdr:from>
    <xdr:to>
      <xdr:col>51</xdr:col>
      <xdr:colOff>190500</xdr:colOff>
      <xdr:row>11</xdr:row>
      <xdr:rowOff>95250</xdr:rowOff>
    </xdr:to>
    <xdr:sp macro="" textlink="">
      <xdr:nvSpPr>
        <xdr:cNvPr id="23" name="直線コネクタ 22"/>
        <xdr:cNvSpPr/>
      </xdr:nvSpPr>
      <xdr:spPr>
        <a:xfrm>
          <a:off x="1087755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51</xdr:col>
      <xdr:colOff>107950</xdr:colOff>
      <xdr:row>10</xdr:row>
      <xdr:rowOff>127000</xdr:rowOff>
    </xdr:from>
    <xdr:to>
      <xdr:col>52</xdr:col>
      <xdr:colOff>69850</xdr:colOff>
      <xdr:row>10</xdr:row>
      <xdr:rowOff>127000</xdr:rowOff>
    </xdr:to>
    <xdr:sp macro="" textlink="">
      <xdr:nvSpPr>
        <xdr:cNvPr id="24" name="直線コネクタ 23"/>
        <xdr:cNvSpPr/>
      </xdr:nvSpPr>
      <xdr:spPr>
        <a:xfrm>
          <a:off x="10791825" y="17430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51</xdr:col>
      <xdr:colOff>190500</xdr:colOff>
      <xdr:row>12</xdr:row>
      <xdr:rowOff>22225</xdr:rowOff>
    </xdr:from>
    <xdr:to>
      <xdr:col>51</xdr:col>
      <xdr:colOff>190500</xdr:colOff>
      <xdr:row>12</xdr:row>
      <xdr:rowOff>161925</xdr:rowOff>
    </xdr:to>
    <xdr:sp macro="" textlink="">
      <xdr:nvSpPr>
        <xdr:cNvPr id="25" name="直線コネクタ 24"/>
        <xdr:cNvSpPr/>
      </xdr:nvSpPr>
      <xdr:spPr>
        <a:xfrm flipV="1">
          <a:off x="10877550" y="196215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51</xdr:col>
      <xdr:colOff>107950</xdr:colOff>
      <xdr:row>12</xdr:row>
      <xdr:rowOff>165100</xdr:rowOff>
    </xdr:from>
    <xdr:to>
      <xdr:col>52</xdr:col>
      <xdr:colOff>69850</xdr:colOff>
      <xdr:row>12</xdr:row>
      <xdr:rowOff>165100</xdr:rowOff>
    </xdr:to>
    <xdr:sp macro="" textlink="">
      <xdr:nvSpPr>
        <xdr:cNvPr id="26" name="直線コネクタ 25"/>
        <xdr:cNvSpPr/>
      </xdr:nvSpPr>
      <xdr:spPr>
        <a:xfrm>
          <a:off x="10791825" y="21050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51</xdr:col>
      <xdr:colOff>142875</xdr:colOff>
      <xdr:row>7</xdr:row>
      <xdr:rowOff>107950</xdr:rowOff>
    </xdr:from>
    <xdr:to>
      <xdr:col>52</xdr:col>
      <xdr:colOff>34925</xdr:colOff>
      <xdr:row>8</xdr:row>
      <xdr:rowOff>38100</xdr:rowOff>
    </xdr:to>
    <xdr:sp macro="" textlink="" fLocksText="0">
      <xdr:nvSpPr>
        <xdr:cNvPr id="27" name="楕円 26"/>
        <xdr:cNvSpPr/>
      </xdr:nvSpPr>
      <xdr:spPr>
        <a:xfrm>
          <a:off x="10829925" y="12382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fLocksText="0">
      <xdr:nvSpPr>
        <xdr:cNvPr id="28" name="フローチャート: 判断 27"/>
        <xdr:cNvSpPr/>
      </xdr:nvSpPr>
      <xdr:spPr>
        <a:xfrm>
          <a:off x="10829925" y="14859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xdr:col>
      <xdr:colOff>133350</xdr:colOff>
      <xdr:row>17</xdr:row>
      <xdr:rowOff>95250</xdr:rowOff>
    </xdr:from>
    <xdr:to>
      <xdr:col>45</xdr:col>
      <xdr:colOff>142875</xdr:colOff>
      <xdr:row>19</xdr:row>
      <xdr:rowOff>28575</xdr:rowOff>
    </xdr:to>
    <xdr:sp macro="" textlink="">
      <xdr:nvSpPr>
        <xdr:cNvPr id="29" name="テキスト ボックス 28"/>
        <xdr:cNvSpPr txBox="1"/>
      </xdr:nvSpPr>
      <xdr:spPr>
        <a:xfrm>
          <a:off x="762000" y="2847975"/>
          <a:ext cx="88106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twoCellAnchor>
  <xdr:twoCellAnchor editAs="oneCell">
    <xdr:from>
      <xdr:col>3</xdr:col>
      <xdr:colOff>133350</xdr:colOff>
      <xdr:row>19</xdr:row>
      <xdr:rowOff>9525</xdr:rowOff>
    </xdr:from>
    <xdr:to>
      <xdr:col>47</xdr:col>
      <xdr:colOff>161925</xdr:colOff>
      <xdr:row>20</xdr:row>
      <xdr:rowOff>104775</xdr:rowOff>
    </xdr:to>
    <xdr:sp macro="" textlink="">
      <xdr:nvSpPr>
        <xdr:cNvPr id="30" name="テキスト ボックス 29"/>
        <xdr:cNvSpPr txBox="1"/>
      </xdr:nvSpPr>
      <xdr:spPr>
        <a:xfrm>
          <a:off x="762000" y="3086100"/>
          <a:ext cx="92487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平成</a:t>
          </a:r>
          <a:r>
            <a:rPr lang="en-US" altLang="ja-JP" sz="1000">
              <a:solidFill>
                <a:srgbClr val="000000"/>
              </a:solidFill>
              <a:latin typeface="ＭＳ Ｐゴシック" panose="020B0600070205080204" pitchFamily="50" charset="-128"/>
              <a:ea typeface="ＭＳ Ｐゴシック" panose="020B0600070205080204" pitchFamily="50" charset="-128"/>
            </a:rPr>
            <a:t>30</a:t>
          </a:r>
          <a:r>
            <a:rPr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twoCellAnchor>
  <xdr:twoCellAnchor editAs="oneCell">
    <xdr:from>
      <xdr:col>3</xdr:col>
      <xdr:colOff>133350</xdr:colOff>
      <xdr:row>20</xdr:row>
      <xdr:rowOff>85725</xdr:rowOff>
    </xdr:from>
    <xdr:to>
      <xdr:col>31</xdr:col>
      <xdr:colOff>28575</xdr:colOff>
      <xdr:row>22</xdr:row>
      <xdr:rowOff>19050</xdr:rowOff>
    </xdr:to>
    <xdr:sp macro="" textlink="">
      <xdr:nvSpPr>
        <xdr:cNvPr id="31" name="テキスト ボックス 30"/>
        <xdr:cNvSpPr txBox="1"/>
      </xdr:nvSpPr>
      <xdr:spPr>
        <a:xfrm>
          <a:off x="762000" y="3324225"/>
          <a:ext cx="57626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twoCellAnchor>
  <xdr:twoCellAnchor editAs="oneCell">
    <xdr:from>
      <xdr:col>3</xdr:col>
      <xdr:colOff>133350</xdr:colOff>
      <xdr:row>22</xdr:row>
      <xdr:rowOff>0</xdr:rowOff>
    </xdr:from>
    <xdr:to>
      <xdr:col>45</xdr:col>
      <xdr:colOff>57150</xdr:colOff>
      <xdr:row>23</xdr:row>
      <xdr:rowOff>95250</xdr:rowOff>
    </xdr:to>
    <xdr:sp macro="" textlink="">
      <xdr:nvSpPr>
        <xdr:cNvPr id="32" name="テキスト ボックス 31"/>
        <xdr:cNvSpPr txBox="1"/>
      </xdr:nvSpPr>
      <xdr:spPr>
        <a:xfrm>
          <a:off x="762000" y="3562350"/>
          <a:ext cx="87249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twoCellAnchor>
  <xdr:twoCellAnchor editAs="oneCell">
    <xdr:from>
      <xdr:col>3</xdr:col>
      <xdr:colOff>133350</xdr:colOff>
      <xdr:row>23</xdr:row>
      <xdr:rowOff>85725</xdr:rowOff>
    </xdr:from>
    <xdr:to>
      <xdr:col>44</xdr:col>
      <xdr:colOff>9525</xdr:colOff>
      <xdr:row>26</xdr:row>
      <xdr:rowOff>28575</xdr:rowOff>
    </xdr:to>
    <xdr:sp macro="" textlink="">
      <xdr:nvSpPr>
        <xdr:cNvPr id="33" name="テキスト ボックス 32"/>
        <xdr:cNvSpPr txBox="1"/>
      </xdr:nvSpPr>
      <xdr:spPr>
        <a:xfrm>
          <a:off x="762000" y="3810000"/>
          <a:ext cx="8467725" cy="42862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lang="en-US" altLang="ja-JP" sz="1000">
              <a:solidFill>
                <a:srgbClr val="000000"/>
              </a:solidFill>
              <a:latin typeface="ＭＳ Ｐゴシック" panose="020B0600070205080204" pitchFamily="50" charset="-128"/>
              <a:ea typeface="ＭＳ Ｐゴシック" panose="020B0600070205080204" pitchFamily="50" charset="-128"/>
            </a:rPr>
            <a:t>31</a:t>
          </a:r>
          <a:r>
            <a:rPr lang="ja-JP" altLang="en-US" sz="1000">
              <a:solidFill>
                <a:srgbClr val="000000"/>
              </a:solidFill>
              <a:latin typeface="ＭＳ Ｐゴシック" panose="020B0600070205080204" pitchFamily="50" charset="-128"/>
              <a:ea typeface="ＭＳ Ｐゴシック" panose="020B0600070205080204" pitchFamily="50" charset="-128"/>
            </a:rPr>
            <a:t>年</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lang="en-US" altLang="ja-JP" sz="1000">
              <a:solidFill>
                <a:srgbClr val="000000"/>
              </a:solidFill>
              <a:latin typeface="ＭＳ Ｐゴシック" panose="020B0600070205080204" pitchFamily="50" charset="-128"/>
              <a:ea typeface="ＭＳ Ｐゴシック" panose="020B0600070205080204" pitchFamily="50" charset="-128"/>
            </a:rPr>
            <a:t>30</a:t>
          </a:r>
          <a:r>
            <a:rPr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lang="en-US" altLang="ja-JP" sz="1000">
              <a:solidFill>
                <a:srgbClr val="000000"/>
              </a:solidFill>
              <a:latin typeface="ＭＳ Ｐゴシック" panose="020B0600070205080204" pitchFamily="50" charset="-128"/>
              <a:ea typeface="ＭＳ Ｐゴシック" panose="020B0600070205080204" pitchFamily="50" charset="-128"/>
            </a:rPr>
            <a:t>29</a:t>
          </a:r>
          <a:r>
            <a:rPr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twoCellAnchor>
  <xdr:twoCellAnchor editAs="oneCell">
    <xdr:from>
      <xdr:col>3</xdr:col>
      <xdr:colOff>133350</xdr:colOff>
      <xdr:row>25</xdr:row>
      <xdr:rowOff>123825</xdr:rowOff>
    </xdr:from>
    <xdr:to>
      <xdr:col>30</xdr:col>
      <xdr:colOff>180975</xdr:colOff>
      <xdr:row>27</xdr:row>
      <xdr:rowOff>57150</xdr:rowOff>
    </xdr:to>
    <xdr:sp macro="" textlink="">
      <xdr:nvSpPr>
        <xdr:cNvPr id="34" name="テキスト ボックス 33"/>
        <xdr:cNvSpPr txBox="1"/>
      </xdr:nvSpPr>
      <xdr:spPr>
        <a:xfrm>
          <a:off x="762000" y="4171950"/>
          <a:ext cx="57054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twoCellAnchor>
  <xdr:twoCellAnchor editAs="oneCell">
    <xdr:from>
      <xdr:col>3</xdr:col>
      <xdr:colOff>133350</xdr:colOff>
      <xdr:row>27</xdr:row>
      <xdr:rowOff>28575</xdr:rowOff>
    </xdr:from>
    <xdr:to>
      <xdr:col>42</xdr:col>
      <xdr:colOff>171450</xdr:colOff>
      <xdr:row>28</xdr:row>
      <xdr:rowOff>123825</xdr:rowOff>
    </xdr:to>
    <xdr:sp macro="" textlink="">
      <xdr:nvSpPr>
        <xdr:cNvPr id="35" name="テキスト ボックス 34"/>
        <xdr:cNvSpPr txBox="1"/>
      </xdr:nvSpPr>
      <xdr:spPr>
        <a:xfrm>
          <a:off x="762000" y="4400550"/>
          <a:ext cx="82105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lang="en-US" altLang="ja-JP" sz="1000">
              <a:solidFill>
                <a:srgbClr val="000000"/>
              </a:solidFill>
              <a:latin typeface="ＭＳ Ｐゴシック" panose="020B0600070205080204" pitchFamily="50" charset="-128"/>
              <a:ea typeface="ＭＳ Ｐゴシック" panose="020B0600070205080204" pitchFamily="50" charset="-128"/>
            </a:rPr>
            <a:t>29</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twoCellAnchor>
  <xdr:twoCellAnchor>
    <xdr:from>
      <xdr:col>3</xdr:col>
      <xdr:colOff>133350</xdr:colOff>
      <xdr:row>29</xdr:row>
      <xdr:rowOff>44450</xdr:rowOff>
    </xdr:from>
    <xdr:to>
      <xdr:col>27</xdr:col>
      <xdr:colOff>184150</xdr:colOff>
      <xdr:row>31</xdr:row>
      <xdr:rowOff>19050</xdr:rowOff>
    </xdr:to>
    <xdr:sp macro="" textlink="" fLocksText="0">
      <xdr:nvSpPr>
        <xdr:cNvPr id="36" name="正方形/長方形 35"/>
        <xdr:cNvSpPr/>
      </xdr:nvSpPr>
      <xdr:spPr>
        <a:xfrm>
          <a:off x="762000" y="4743450"/>
          <a:ext cx="50768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財政力</a:t>
          </a:r>
        </a:p>
      </xdr:txBody>
    </xdr:sp>
    <xdr:clientData/>
  </xdr:twoCellAnchor>
  <xdr:twoCellAnchor editAs="oneCell">
    <xdr:from>
      <xdr:col>8</xdr:col>
      <xdr:colOff>95250</xdr:colOff>
      <xdr:row>31</xdr:row>
      <xdr:rowOff>66675</xdr:rowOff>
    </xdr:from>
    <xdr:to>
      <xdr:col>14</xdr:col>
      <xdr:colOff>114300</xdr:colOff>
      <xdr:row>33</xdr:row>
      <xdr:rowOff>47625</xdr:rowOff>
    </xdr:to>
    <xdr:sp macro="" textlink="">
      <xdr:nvSpPr>
        <xdr:cNvPr id="37" name="テキスト ボックス 36"/>
        <xdr:cNvSpPr txBox="1"/>
      </xdr:nvSpPr>
      <xdr:spPr>
        <a:xfrm>
          <a:off x="1771650" y="5086350"/>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財政力指数</a:t>
          </a:r>
        </a:p>
      </xdr:txBody>
    </xdr:sp>
    <xdr:clientData/>
  </xdr:twoCellAnchor>
  <xdr:twoCellAnchor editAs="oneCell">
    <xdr:from>
      <xdr:col>15</xdr:col>
      <xdr:colOff>28575</xdr:colOff>
      <xdr:row>31</xdr:row>
      <xdr:rowOff>38100</xdr:rowOff>
    </xdr:from>
    <xdr:to>
      <xdr:col>23</xdr:col>
      <xdr:colOff>0</xdr:colOff>
      <xdr:row>33</xdr:row>
      <xdr:rowOff>76200</xdr:rowOff>
    </xdr:to>
    <xdr:sp macro="" textlink="">
      <xdr:nvSpPr>
        <xdr:cNvPr id="38" name="テキスト ボックス 37"/>
        <xdr:cNvSpPr txBox="1"/>
      </xdr:nvSpPr>
      <xdr:spPr>
        <a:xfrm>
          <a:off x="3171825" y="5057775"/>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[0.31]</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28</xdr:col>
      <xdr:colOff>38100</xdr:colOff>
      <xdr:row>30</xdr:row>
      <xdr:rowOff>127000</xdr:rowOff>
    </xdr:from>
    <xdr:to>
      <xdr:col>35</xdr:col>
      <xdr:colOff>95250</xdr:colOff>
      <xdr:row>32</xdr:row>
      <xdr:rowOff>38100</xdr:rowOff>
    </xdr:to>
    <xdr:sp macro="" textlink="" fLocksText="0">
      <xdr:nvSpPr>
        <xdr:cNvPr id="39" name="正方形/長方形 38"/>
        <xdr:cNvSpPr/>
      </xdr:nvSpPr>
      <xdr:spPr>
        <a:xfrm>
          <a:off x="5905500" y="4981575"/>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fLocksText="0">
      <xdr:nvSpPr>
        <xdr:cNvPr id="40" name="正方形/長方形 39"/>
        <xdr:cNvSpPr/>
      </xdr:nvSpPr>
      <xdr:spPr>
        <a:xfrm>
          <a:off x="5905500" y="516255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fLocksText="0">
      <xdr:nvSpPr>
        <xdr:cNvPr id="41" name="正方形/長方形 40"/>
        <xdr:cNvSpPr/>
      </xdr:nvSpPr>
      <xdr:spPr>
        <a:xfrm>
          <a:off x="7553325" y="4981575"/>
          <a:ext cx="127635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fLocksText="0">
      <xdr:nvSpPr>
        <xdr:cNvPr id="42" name="正方形/長方形 41"/>
        <xdr:cNvSpPr/>
      </xdr:nvSpPr>
      <xdr:spPr>
        <a:xfrm>
          <a:off x="7553325" y="5162550"/>
          <a:ext cx="127635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fLocksText="0">
      <xdr:nvSpPr>
        <xdr:cNvPr id="43" name="正方形/長方形 42"/>
        <xdr:cNvSpPr/>
      </xdr:nvSpPr>
      <xdr:spPr>
        <a:xfrm>
          <a:off x="9020175" y="4981575"/>
          <a:ext cx="1266825"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fLocksText="0">
      <xdr:nvSpPr>
        <xdr:cNvPr id="44" name="正方形/長方形 43"/>
        <xdr:cNvSpPr/>
      </xdr:nvSpPr>
      <xdr:spPr>
        <a:xfrm>
          <a:off x="9020175" y="5162550"/>
          <a:ext cx="1266825"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fLocksText="0">
      <xdr:nvSpPr>
        <xdr:cNvPr id="45" name="正方形/長方形 44"/>
        <xdr:cNvSpPr/>
      </xdr:nvSpPr>
      <xdr:spPr>
        <a:xfrm>
          <a:off x="762000" y="5467350"/>
          <a:ext cx="5076825" cy="227647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fLocksText="0">
      <xdr:nvSpPr>
        <xdr:cNvPr id="46" name="正方形/長方形 45"/>
        <xdr:cNvSpPr/>
      </xdr:nvSpPr>
      <xdr:spPr>
        <a:xfrm>
          <a:off x="6029325" y="5467350"/>
          <a:ext cx="603885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fLocksText="0">
      <xdr:nvSpPr>
        <xdr:cNvPr id="47" name="正方形/長方形 46"/>
        <xdr:cNvSpPr/>
      </xdr:nvSpPr>
      <xdr:spPr>
        <a:xfrm>
          <a:off x="6029325" y="5467350"/>
          <a:ext cx="38100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62675" y="5762625"/>
          <a:ext cx="5772150" cy="1914525"/>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rtl="0" eaLnBrk="1" fontAlgn="auto" latinLnBrk="0" hangingPunct="1">
            <a:lnSpc>
              <a:spcPct val="100000"/>
            </a:lnSpc>
            <a:spcBef>
              <a:spcPts val="0"/>
            </a:spcBef>
            <a:spcAft>
              <a:spcPts val="0"/>
            </a:spcAft>
            <a:buClrTx/>
            <a:buSzTx/>
            <a:buFontTx/>
            <a:buNone/>
          </a:pPr>
          <a:r>
            <a:rPr lang="ja-JP" altLang="en-US" sz="1100" b="0" i="0" u="none" kern="0" spc="0" baseline="0">
              <a:ln>
                <a:noFill/>
              </a:ln>
              <a:solidFill>
                <a:srgbClr val="000000"/>
              </a:solidFill>
              <a:latin typeface="+mn-lt"/>
              <a:ea typeface="ＭＳ Ｐゴシック" panose="020B0600070205080204" pitchFamily="50" charset="-128"/>
              <a:cs typeface="+mn-cs"/>
            </a:rPr>
            <a:t>　</a:t>
          </a:r>
          <a:r>
            <a:rPr lang="ja-JP" altLang="ja-JP" sz="1100" b="0" i="0" u="none" kern="0" spc="0" baseline="0">
              <a:ln>
                <a:noFill/>
              </a:ln>
              <a:solidFill>
                <a:srgbClr val="000000"/>
              </a:solidFill>
              <a:latin typeface="+mn-lt"/>
              <a:ea typeface="ＭＳ Ｐゴシック" panose="020B0600070205080204" pitchFamily="50" charset="-128"/>
              <a:cs typeface="+mn-cs"/>
            </a:rPr>
            <a:t>町の課税状況は、引き続く人口減少や高齢化</a:t>
          </a:r>
          <a:r>
            <a:rPr lang="ja-JP" altLang="en-US" sz="1100" b="0" i="0" u="none" kern="0" spc="0" baseline="0">
              <a:ln>
                <a:noFill/>
              </a:ln>
              <a:solidFill>
                <a:srgbClr val="000000"/>
              </a:solidFill>
              <a:latin typeface="+mn-lt"/>
              <a:ea typeface="ＭＳ Ｐゴシック" panose="020B0600070205080204" pitchFamily="50" charset="-128"/>
              <a:cs typeface="+mn-cs"/>
            </a:rPr>
            <a:t>の</a:t>
          </a:r>
          <a:r>
            <a:rPr lang="ja-JP" altLang="ja-JP" sz="1100" b="0" i="0" u="none" kern="0" spc="0" baseline="0">
              <a:ln>
                <a:noFill/>
              </a:ln>
              <a:solidFill>
                <a:srgbClr val="000000"/>
              </a:solidFill>
              <a:latin typeface="+mn-lt"/>
              <a:ea typeface="ＭＳ Ｐゴシック" panose="020B0600070205080204" pitchFamily="50" charset="-128"/>
              <a:cs typeface="+mn-cs"/>
            </a:rPr>
            <a:t>進行に伴う納税義務者の減少（人口：平成</a:t>
          </a:r>
          <a:r>
            <a:rPr lang="en-US" altLang="ja-JP" sz="1100" b="0" i="0" u="none" kern="0" spc="0" baseline="0">
              <a:ln>
                <a:noFill/>
              </a:ln>
              <a:solidFill>
                <a:srgbClr val="000000"/>
              </a:solidFill>
              <a:latin typeface="+mn-lt"/>
              <a:ea typeface="ＭＳ Ｐゴシック" panose="020B0600070205080204" pitchFamily="50" charset="-128"/>
              <a:cs typeface="+mn-cs"/>
            </a:rPr>
            <a:t>28</a:t>
          </a:r>
          <a:r>
            <a:rPr lang="ja-JP" altLang="ja-JP" sz="1100" b="0" i="0" u="none" kern="0" spc="0" baseline="0">
              <a:ln>
                <a:noFill/>
              </a:ln>
              <a:solidFill>
                <a:srgbClr val="000000"/>
              </a:solidFill>
              <a:latin typeface="+mn-lt"/>
              <a:ea typeface="ＭＳ Ｐゴシック" panose="020B0600070205080204" pitchFamily="50" charset="-128"/>
              <a:cs typeface="+mn-cs"/>
            </a:rPr>
            <a:t>年度末</a:t>
          </a:r>
          <a:r>
            <a:rPr lang="en-US" altLang="ja-JP" sz="1100" b="0" i="0" u="none" kern="0" spc="0" baseline="0">
              <a:ln>
                <a:noFill/>
              </a:ln>
              <a:solidFill>
                <a:srgbClr val="000000"/>
              </a:solidFill>
              <a:latin typeface="+mn-lt"/>
              <a:ea typeface="ＭＳ Ｐゴシック" panose="020B0600070205080204" pitchFamily="50" charset="-128"/>
              <a:cs typeface="+mn-cs"/>
            </a:rPr>
            <a:t>5,264</a:t>
          </a:r>
          <a:r>
            <a:rPr lang="ja-JP" altLang="ja-JP" sz="1100" b="0" i="0" u="none" kern="0" spc="0" baseline="0">
              <a:ln>
                <a:noFill/>
              </a:ln>
              <a:solidFill>
                <a:srgbClr val="000000"/>
              </a:solidFill>
              <a:latin typeface="+mn-lt"/>
              <a:ea typeface="ＭＳ Ｐゴシック" panose="020B0600070205080204" pitchFamily="50" charset="-128"/>
              <a:cs typeface="+mn-cs"/>
            </a:rPr>
            <a:t>人⇒平成</a:t>
          </a:r>
          <a:r>
            <a:rPr lang="en-US" altLang="ja-JP" sz="1100" b="0" i="0" u="none" kern="0" spc="0" baseline="0">
              <a:ln>
                <a:noFill/>
              </a:ln>
              <a:solidFill>
                <a:srgbClr val="000000"/>
              </a:solidFill>
              <a:latin typeface="+mn-lt"/>
              <a:ea typeface="ＭＳ Ｐゴシック" panose="020B0600070205080204" pitchFamily="50" charset="-128"/>
              <a:cs typeface="+mn-cs"/>
            </a:rPr>
            <a:t>29</a:t>
          </a:r>
          <a:r>
            <a:rPr lang="ja-JP" altLang="ja-JP" sz="1100" b="0" i="0" u="none" kern="0" spc="0" baseline="0">
              <a:ln>
                <a:noFill/>
              </a:ln>
              <a:solidFill>
                <a:srgbClr val="000000"/>
              </a:solidFill>
              <a:latin typeface="+mn-lt"/>
              <a:ea typeface="ＭＳ Ｐゴシック" panose="020B0600070205080204" pitchFamily="50" charset="-128"/>
              <a:cs typeface="+mn-cs"/>
            </a:rPr>
            <a:t>年度末</a:t>
          </a:r>
          <a:r>
            <a:rPr lang="en-US" altLang="ja-JP" sz="1100" b="0" i="0" u="none" kern="0" spc="0" baseline="0">
              <a:ln>
                <a:noFill/>
              </a:ln>
              <a:solidFill>
                <a:srgbClr val="000000"/>
              </a:solidFill>
              <a:latin typeface="+mn-lt"/>
              <a:ea typeface="ＭＳ Ｐゴシック" panose="020B0600070205080204" pitchFamily="50" charset="-128"/>
              <a:cs typeface="+mn-cs"/>
            </a:rPr>
            <a:t>5,229</a:t>
          </a:r>
          <a:r>
            <a:rPr lang="ja-JP" altLang="ja-JP" sz="1100" b="0" i="0" u="none" kern="0" spc="0" baseline="0">
              <a:ln>
                <a:noFill/>
              </a:ln>
              <a:solidFill>
                <a:srgbClr val="000000"/>
              </a:solidFill>
              <a:latin typeface="+mn-lt"/>
              <a:ea typeface="ＭＳ Ｐゴシック" panose="020B0600070205080204" pitchFamily="50" charset="-128"/>
              <a:cs typeface="+mn-cs"/>
            </a:rPr>
            <a:t>人、△</a:t>
          </a:r>
          <a:r>
            <a:rPr lang="en-US" altLang="ja-JP" sz="1100" b="0" i="0" u="none" kern="0" spc="0" baseline="0">
              <a:ln>
                <a:noFill/>
              </a:ln>
              <a:solidFill>
                <a:srgbClr val="000000"/>
              </a:solidFill>
              <a:latin typeface="+mn-lt"/>
              <a:ea typeface="ＭＳ Ｐゴシック" panose="020B0600070205080204" pitchFamily="50" charset="-128"/>
              <a:cs typeface="+mn-cs"/>
            </a:rPr>
            <a:t>35</a:t>
          </a:r>
          <a:r>
            <a:rPr lang="ja-JP" altLang="ja-JP" sz="1100" b="0" i="0" u="none" kern="0" spc="0" baseline="0">
              <a:ln>
                <a:noFill/>
              </a:ln>
              <a:solidFill>
                <a:srgbClr val="000000"/>
              </a:solidFill>
              <a:latin typeface="+mn-lt"/>
              <a:ea typeface="ＭＳ Ｐゴシック" panose="020B0600070205080204" pitchFamily="50" charset="-128"/>
              <a:cs typeface="+mn-cs"/>
            </a:rPr>
            <a:t>人。平成</a:t>
          </a:r>
          <a:r>
            <a:rPr lang="en-US" altLang="ja-JP" sz="1100" b="0" i="0" u="none" kern="0" spc="0" baseline="0">
              <a:ln>
                <a:noFill/>
              </a:ln>
              <a:solidFill>
                <a:srgbClr val="000000"/>
              </a:solidFill>
              <a:latin typeface="+mn-lt"/>
              <a:ea typeface="ＭＳ Ｐゴシック" panose="020B0600070205080204" pitchFamily="50" charset="-128"/>
              <a:cs typeface="+mn-cs"/>
            </a:rPr>
            <a:t>29</a:t>
          </a:r>
          <a:r>
            <a:rPr lang="ja-JP" altLang="ja-JP" sz="1100" b="0" i="0" u="none" kern="0" spc="0" baseline="0">
              <a:ln>
                <a:noFill/>
              </a:ln>
              <a:solidFill>
                <a:srgbClr val="000000"/>
              </a:solidFill>
              <a:latin typeface="+mn-lt"/>
              <a:ea typeface="ＭＳ Ｐゴシック" panose="020B0600070205080204" pitchFamily="50" charset="-128"/>
              <a:cs typeface="+mn-cs"/>
            </a:rPr>
            <a:t>年度末の高齢化率：</a:t>
          </a:r>
          <a:r>
            <a:rPr lang="en-US" altLang="ja-JP" sz="1100" b="0" i="0" u="none" kern="0" spc="0" baseline="0">
              <a:ln>
                <a:noFill/>
              </a:ln>
              <a:solidFill>
                <a:srgbClr val="000000"/>
              </a:solidFill>
              <a:latin typeface="+mn-lt"/>
              <a:ea typeface="ＭＳ Ｐゴシック" panose="020B0600070205080204" pitchFamily="50" charset="-128"/>
              <a:cs typeface="+mn-cs"/>
            </a:rPr>
            <a:t>49.1%</a:t>
          </a:r>
          <a:r>
            <a:rPr lang="ja-JP" altLang="ja-JP" sz="1100" b="0" i="0" u="none" kern="0" spc="0" baseline="0">
              <a:ln>
                <a:noFill/>
              </a:ln>
              <a:solidFill>
                <a:srgbClr val="000000"/>
              </a:solidFill>
              <a:latin typeface="+mn-lt"/>
              <a:ea typeface="ＭＳ Ｐゴシック" panose="020B0600070205080204" pitchFamily="50" charset="-128"/>
              <a:cs typeface="+mn-cs"/>
            </a:rPr>
            <a:t>、対前年度比</a:t>
          </a:r>
          <a:r>
            <a:rPr lang="en-US" altLang="ja-JP" sz="1100" b="0" i="0" u="none" kern="0" spc="0" baseline="0">
              <a:ln>
                <a:noFill/>
              </a:ln>
              <a:solidFill>
                <a:srgbClr val="000000"/>
              </a:solidFill>
              <a:latin typeface="+mn-lt"/>
              <a:ea typeface="ＭＳ Ｐゴシック" panose="020B0600070205080204" pitchFamily="50" charset="-128"/>
              <a:cs typeface="+mn-cs"/>
            </a:rPr>
            <a:t>+0.4%</a:t>
          </a:r>
          <a:r>
            <a:rPr lang="ja-JP" altLang="ja-JP" sz="1100" b="0" i="0" u="none" kern="0" spc="0" baseline="0">
              <a:ln>
                <a:noFill/>
              </a:ln>
              <a:solidFill>
                <a:srgbClr val="000000"/>
              </a:solidFill>
              <a:latin typeface="+mn-lt"/>
              <a:ea typeface="ＭＳ Ｐゴシック" panose="020B0600070205080204" pitchFamily="50" charset="-128"/>
              <a:cs typeface="+mn-cs"/>
            </a:rPr>
            <a:t>）、</a:t>
          </a:r>
          <a:r>
            <a:rPr lang="ja-JP" altLang="en-US" sz="1100" b="0" i="0" u="none" kern="0" spc="0" baseline="0">
              <a:ln>
                <a:noFill/>
              </a:ln>
              <a:solidFill>
                <a:srgbClr val="000000"/>
              </a:solidFill>
              <a:latin typeface="+mn-lt"/>
              <a:ea typeface="ＭＳ Ｐゴシック" panose="020B0600070205080204" pitchFamily="50" charset="-128"/>
              <a:cs typeface="+mn-cs"/>
            </a:rPr>
            <a:t>土地価格の下落に伴う評価額低下や</a:t>
          </a:r>
          <a:r>
            <a:rPr lang="ja-JP" altLang="ja-JP" sz="1100" b="0" i="0" u="none" kern="0" spc="0" baseline="0">
              <a:ln>
                <a:noFill/>
              </a:ln>
              <a:solidFill>
                <a:srgbClr val="000000"/>
              </a:solidFill>
              <a:latin typeface="+mn-lt"/>
              <a:ea typeface="ＭＳ Ｐゴシック" panose="020B0600070205080204" pitchFamily="50" charset="-128"/>
              <a:cs typeface="+mn-cs"/>
            </a:rPr>
            <a:t>厳しい経済情勢</a:t>
          </a:r>
          <a:r>
            <a:rPr lang="ja-JP" altLang="en-US" sz="1100" b="0" i="0" u="none" kern="0" spc="0" baseline="0">
              <a:ln>
                <a:noFill/>
              </a:ln>
              <a:solidFill>
                <a:srgbClr val="000000"/>
              </a:solidFill>
              <a:latin typeface="+mn-lt"/>
              <a:ea typeface="ＭＳ Ｐゴシック" panose="020B0600070205080204" pitchFamily="50" charset="-128"/>
              <a:cs typeface="+mn-cs"/>
            </a:rPr>
            <a:t>等</a:t>
          </a:r>
          <a:r>
            <a:rPr lang="ja-JP" altLang="ja-JP" sz="1100" b="0" i="0" u="none" kern="0" spc="0" baseline="0">
              <a:ln>
                <a:noFill/>
              </a:ln>
              <a:solidFill>
                <a:srgbClr val="000000"/>
              </a:solidFill>
              <a:latin typeface="+mn-lt"/>
              <a:ea typeface="ＭＳ Ｐゴシック" panose="020B0600070205080204" pitchFamily="50" charset="-128"/>
              <a:cs typeface="+mn-cs"/>
            </a:rPr>
            <a:t>により、税収面で影響を受けており、基準財政収入額（分子）は減</a:t>
          </a:r>
          <a:r>
            <a:rPr lang="ja-JP" altLang="en-US" sz="1100" b="0" i="0" u="none" kern="0" spc="0" baseline="0">
              <a:ln>
                <a:noFill/>
              </a:ln>
              <a:solidFill>
                <a:srgbClr val="000000"/>
              </a:solidFill>
              <a:latin typeface="+mn-lt"/>
              <a:ea typeface="ＭＳ Ｐゴシック" panose="020B0600070205080204" pitchFamily="50" charset="-128"/>
              <a:cs typeface="+mn-cs"/>
            </a:rPr>
            <a:t>（△</a:t>
          </a:r>
          <a:r>
            <a:rPr lang="en-US" altLang="ja-JP" sz="1100" b="0" i="0" u="none" kern="0" spc="0" baseline="0">
              <a:ln>
                <a:noFill/>
              </a:ln>
              <a:solidFill>
                <a:srgbClr val="000000"/>
              </a:solidFill>
              <a:latin typeface="+mn-lt"/>
              <a:ea typeface="ＭＳ Ｐゴシック" panose="020B0600070205080204" pitchFamily="50" charset="-128"/>
              <a:cs typeface="+mn-cs"/>
            </a:rPr>
            <a:t>19,806</a:t>
          </a:r>
          <a:r>
            <a:rPr lang="ja-JP" altLang="en-US" sz="1100" b="0" i="0" u="none" kern="0" spc="0" baseline="0">
              <a:ln>
                <a:noFill/>
              </a:ln>
              <a:solidFill>
                <a:srgbClr val="000000"/>
              </a:solidFill>
              <a:latin typeface="+mn-lt"/>
              <a:ea typeface="ＭＳ Ｐゴシック" panose="020B0600070205080204" pitchFamily="50" charset="-128"/>
              <a:cs typeface="+mn-cs"/>
            </a:rPr>
            <a:t>千円）</a:t>
          </a:r>
          <a:r>
            <a:rPr lang="ja-JP" altLang="ja-JP" sz="1100" b="0" i="0" u="none" kern="0" spc="0" baseline="0">
              <a:ln>
                <a:noFill/>
              </a:ln>
              <a:solidFill>
                <a:srgbClr val="000000"/>
              </a:solidFill>
              <a:latin typeface="+mn-lt"/>
              <a:ea typeface="ＭＳ Ｐゴシック" panose="020B0600070205080204" pitchFamily="50" charset="-128"/>
              <a:cs typeface="+mn-cs"/>
            </a:rPr>
            <a:t>となっている。</a:t>
          </a:r>
          <a:r>
            <a:rPr lang="ja-JP" altLang="en-US" sz="1100" b="0" i="0" u="none" kern="0" spc="0" baseline="0">
              <a:ln>
                <a:noFill/>
              </a:ln>
              <a:solidFill>
                <a:srgbClr val="000000"/>
              </a:solidFill>
              <a:latin typeface="+mn-lt"/>
              <a:ea typeface="ＭＳ Ｐゴシック" panose="020B0600070205080204" pitchFamily="50" charset="-128"/>
              <a:cs typeface="+mn-cs"/>
            </a:rPr>
            <a:t>今後も町税については漸減の見込みであるが、経常経費の削減等、歳出削減に努め、財政の健全化を図る。</a:t>
          </a:r>
          <a:endParaRPr lang="en-US" altLang="ja-JP" sz="1100" b="0" i="0" u="none" kern="0" spc="0" baseline="0">
            <a:ln>
              <a:noFill/>
            </a:ln>
            <a:solidFill>
              <a:srgbClr val="000000"/>
            </a:solidFill>
            <a:latin typeface="+mn-lt"/>
            <a:ea typeface="ＭＳ Ｐゴシック" panose="020B0600070205080204" pitchFamily="50" charset="-128"/>
            <a:cs typeface="+mn-cs"/>
          </a:endParaRP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sp macro="" textlink="">
      <xdr:nvSpPr>
        <xdr:cNvPr id="49" name="直線コネクタ 48"/>
        <xdr:cNvSpPr/>
      </xdr:nvSpPr>
      <xdr:spPr>
        <a:xfrm>
          <a:off x="762000" y="77438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xdr:col>
      <xdr:colOff>133350</xdr:colOff>
      <xdr:row>45</xdr:row>
      <xdr:rowOff>131535</xdr:rowOff>
    </xdr:from>
    <xdr:to>
      <xdr:col>27</xdr:col>
      <xdr:colOff>184150</xdr:colOff>
      <xdr:row>45</xdr:row>
      <xdr:rowOff>131535</xdr:rowOff>
    </xdr:to>
    <xdr:sp macro="" textlink="">
      <xdr:nvSpPr>
        <xdr:cNvPr id="50" name="直線コネクタ 49"/>
        <xdr:cNvSpPr/>
      </xdr:nvSpPr>
      <xdr:spPr>
        <a:xfrm>
          <a:off x="762000" y="74199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44</xdr:row>
      <xdr:rowOff>161925</xdr:rowOff>
    </xdr:from>
    <xdr:to>
      <xdr:col>3</xdr:col>
      <xdr:colOff>133350</xdr:colOff>
      <xdr:row>46</xdr:row>
      <xdr:rowOff>95250</xdr:rowOff>
    </xdr:to>
    <xdr:sp macro="" textlink="">
      <xdr:nvSpPr>
        <xdr:cNvPr id="51" name="テキスト ボックス 50"/>
        <xdr:cNvSpPr txBox="1"/>
      </xdr:nvSpPr>
      <xdr:spPr>
        <a:xfrm>
          <a:off x="0" y="72866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43</xdr:row>
      <xdr:rowOff>129722</xdr:rowOff>
    </xdr:from>
    <xdr:to>
      <xdr:col>27</xdr:col>
      <xdr:colOff>184150</xdr:colOff>
      <xdr:row>43</xdr:row>
      <xdr:rowOff>129722</xdr:rowOff>
    </xdr:to>
    <xdr:sp macro="" textlink="">
      <xdr:nvSpPr>
        <xdr:cNvPr id="52" name="直線コネクタ 51"/>
        <xdr:cNvSpPr/>
      </xdr:nvSpPr>
      <xdr:spPr>
        <a:xfrm>
          <a:off x="762000" y="70961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42</xdr:row>
      <xdr:rowOff>161925</xdr:rowOff>
    </xdr:from>
    <xdr:to>
      <xdr:col>3</xdr:col>
      <xdr:colOff>133350</xdr:colOff>
      <xdr:row>44</xdr:row>
      <xdr:rowOff>95250</xdr:rowOff>
    </xdr:to>
    <xdr:sp macro="" textlink="">
      <xdr:nvSpPr>
        <xdr:cNvPr id="53" name="テキスト ボックス 52"/>
        <xdr:cNvSpPr txBox="1"/>
      </xdr:nvSpPr>
      <xdr:spPr>
        <a:xfrm>
          <a:off x="0" y="69627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0.30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41</xdr:row>
      <xdr:rowOff>127907</xdr:rowOff>
    </xdr:from>
    <xdr:to>
      <xdr:col>27</xdr:col>
      <xdr:colOff>184150</xdr:colOff>
      <xdr:row>41</xdr:row>
      <xdr:rowOff>127907</xdr:rowOff>
    </xdr:to>
    <xdr:sp macro="" textlink="">
      <xdr:nvSpPr>
        <xdr:cNvPr id="54" name="直線コネクタ 53"/>
        <xdr:cNvSpPr/>
      </xdr:nvSpPr>
      <xdr:spPr>
        <a:xfrm>
          <a:off x="762000" y="676275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40</xdr:row>
      <xdr:rowOff>152400</xdr:rowOff>
    </xdr:from>
    <xdr:to>
      <xdr:col>3</xdr:col>
      <xdr:colOff>133350</xdr:colOff>
      <xdr:row>42</xdr:row>
      <xdr:rowOff>85725</xdr:rowOff>
    </xdr:to>
    <xdr:sp macro="" textlink="">
      <xdr:nvSpPr>
        <xdr:cNvPr id="55" name="テキスト ボックス 54"/>
        <xdr:cNvSpPr txBox="1"/>
      </xdr:nvSpPr>
      <xdr:spPr>
        <a:xfrm>
          <a:off x="0" y="6629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0.60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39</xdr:row>
      <xdr:rowOff>126093</xdr:rowOff>
    </xdr:from>
    <xdr:to>
      <xdr:col>27</xdr:col>
      <xdr:colOff>184150</xdr:colOff>
      <xdr:row>39</xdr:row>
      <xdr:rowOff>126093</xdr:rowOff>
    </xdr:to>
    <xdr:sp macro="" textlink="">
      <xdr:nvSpPr>
        <xdr:cNvPr id="56" name="直線コネクタ 55"/>
        <xdr:cNvSpPr/>
      </xdr:nvSpPr>
      <xdr:spPr>
        <a:xfrm>
          <a:off x="762000" y="64389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38</xdr:row>
      <xdr:rowOff>152400</xdr:rowOff>
    </xdr:from>
    <xdr:to>
      <xdr:col>3</xdr:col>
      <xdr:colOff>133350</xdr:colOff>
      <xdr:row>40</xdr:row>
      <xdr:rowOff>85725</xdr:rowOff>
    </xdr:to>
    <xdr:sp macro="" textlink="">
      <xdr:nvSpPr>
        <xdr:cNvPr id="57" name="テキスト ボックス 56"/>
        <xdr:cNvSpPr txBox="1"/>
      </xdr:nvSpPr>
      <xdr:spPr>
        <a:xfrm>
          <a:off x="0" y="63055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0.90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37</xdr:row>
      <xdr:rowOff>124278</xdr:rowOff>
    </xdr:from>
    <xdr:to>
      <xdr:col>27</xdr:col>
      <xdr:colOff>184150</xdr:colOff>
      <xdr:row>37</xdr:row>
      <xdr:rowOff>124278</xdr:rowOff>
    </xdr:to>
    <xdr:sp macro="" textlink="">
      <xdr:nvSpPr>
        <xdr:cNvPr id="58" name="直線コネクタ 57"/>
        <xdr:cNvSpPr/>
      </xdr:nvSpPr>
      <xdr:spPr>
        <a:xfrm>
          <a:off x="762000" y="611505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36</xdr:row>
      <xdr:rowOff>152400</xdr:rowOff>
    </xdr:from>
    <xdr:to>
      <xdr:col>3</xdr:col>
      <xdr:colOff>133350</xdr:colOff>
      <xdr:row>38</xdr:row>
      <xdr:rowOff>85725</xdr:rowOff>
    </xdr:to>
    <xdr:sp macro="" textlink="">
      <xdr:nvSpPr>
        <xdr:cNvPr id="59" name="テキスト ボックス 58"/>
        <xdr:cNvSpPr txBox="1"/>
      </xdr:nvSpPr>
      <xdr:spPr>
        <a:xfrm>
          <a:off x="0" y="5981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1.20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35</xdr:row>
      <xdr:rowOff>122464</xdr:rowOff>
    </xdr:from>
    <xdr:to>
      <xdr:col>27</xdr:col>
      <xdr:colOff>184150</xdr:colOff>
      <xdr:row>35</xdr:row>
      <xdr:rowOff>122464</xdr:rowOff>
    </xdr:to>
    <xdr:sp macro="" textlink="">
      <xdr:nvSpPr>
        <xdr:cNvPr id="60" name="直線コネクタ 59"/>
        <xdr:cNvSpPr/>
      </xdr:nvSpPr>
      <xdr:spPr>
        <a:xfrm>
          <a:off x="762000" y="57912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34</xdr:row>
      <xdr:rowOff>152400</xdr:rowOff>
    </xdr:from>
    <xdr:to>
      <xdr:col>3</xdr:col>
      <xdr:colOff>133350</xdr:colOff>
      <xdr:row>36</xdr:row>
      <xdr:rowOff>85725</xdr:rowOff>
    </xdr:to>
    <xdr:sp macro="" textlink="">
      <xdr:nvSpPr>
        <xdr:cNvPr id="61" name="テキスト ボックス 60"/>
        <xdr:cNvSpPr txBox="1"/>
      </xdr:nvSpPr>
      <xdr:spPr>
        <a:xfrm>
          <a:off x="0" y="56578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33</xdr:row>
      <xdr:rowOff>120650</xdr:rowOff>
    </xdr:to>
    <xdr:sp macro="" textlink="">
      <xdr:nvSpPr>
        <xdr:cNvPr id="62" name="直線コネクタ 61"/>
        <xdr:cNvSpPr/>
      </xdr:nvSpPr>
      <xdr:spPr>
        <a:xfrm>
          <a:off x="762000" y="546735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32</xdr:row>
      <xdr:rowOff>152400</xdr:rowOff>
    </xdr:from>
    <xdr:to>
      <xdr:col>3</xdr:col>
      <xdr:colOff>133350</xdr:colOff>
      <xdr:row>34</xdr:row>
      <xdr:rowOff>85725</xdr:rowOff>
    </xdr:to>
    <xdr:sp macro="" textlink="">
      <xdr:nvSpPr>
        <xdr:cNvPr id="63" name="テキスト ボックス 62"/>
        <xdr:cNvSpPr txBox="1"/>
      </xdr:nvSpPr>
      <xdr:spPr>
        <a:xfrm>
          <a:off x="0" y="53340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1.80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fLocksText="0">
      <xdr:nvSpPr>
        <xdr:cNvPr id="64" name="財政力グラフ枠"/>
        <xdr:cNvSpPr/>
      </xdr:nvSpPr>
      <xdr:spPr>
        <a:xfrm>
          <a:off x="762000" y="5467350"/>
          <a:ext cx="5076825" cy="22764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sp macro="" textlink="">
      <xdr:nvSpPr>
        <xdr:cNvPr id="65" name="直線コネクタ 64"/>
        <xdr:cNvSpPr/>
      </xdr:nvSpPr>
      <xdr:spPr>
        <a:xfrm flipV="1">
          <a:off x="4953000" y="5848350"/>
          <a:ext cx="0" cy="140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9525</xdr:colOff>
      <xdr:row>44</xdr:row>
      <xdr:rowOff>95250</xdr:rowOff>
    </xdr:from>
    <xdr:to>
      <xdr:col>27</xdr:col>
      <xdr:colOff>142875</xdr:colOff>
      <xdr:row>46</xdr:row>
      <xdr:rowOff>28575</xdr:rowOff>
    </xdr:to>
    <xdr:sp macro="" textlink="">
      <xdr:nvSpPr>
        <xdr:cNvPr id="66" name="財政力最小値テキスト"/>
        <xdr:cNvSpPr txBox="1"/>
      </xdr:nvSpPr>
      <xdr:spPr>
        <a:xfrm>
          <a:off x="5038725" y="72199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0.16</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44450</xdr:colOff>
      <xdr:row>44</xdr:row>
      <xdr:rowOff>119138</xdr:rowOff>
    </xdr:from>
    <xdr:to>
      <xdr:col>24</xdr:col>
      <xdr:colOff>12700</xdr:colOff>
      <xdr:row>44</xdr:row>
      <xdr:rowOff>119138</xdr:rowOff>
    </xdr:to>
    <xdr:sp macro="" textlink="">
      <xdr:nvSpPr>
        <xdr:cNvPr id="67" name="直線コネクタ 66"/>
        <xdr:cNvSpPr/>
      </xdr:nvSpPr>
      <xdr:spPr>
        <a:xfrm>
          <a:off x="4867275" y="72485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9525</xdr:colOff>
      <xdr:row>34</xdr:row>
      <xdr:rowOff>104775</xdr:rowOff>
    </xdr:from>
    <xdr:to>
      <xdr:col>27</xdr:col>
      <xdr:colOff>142875</xdr:colOff>
      <xdr:row>36</xdr:row>
      <xdr:rowOff>38100</xdr:rowOff>
    </xdr:to>
    <xdr:sp macro="" textlink="">
      <xdr:nvSpPr>
        <xdr:cNvPr id="68" name="財政力最大値テキスト"/>
        <xdr:cNvSpPr txBox="1"/>
      </xdr:nvSpPr>
      <xdr:spPr>
        <a:xfrm>
          <a:off x="5038725" y="5610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1.44</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44450</xdr:colOff>
      <xdr:row>36</xdr:row>
      <xdr:rowOff>19957</xdr:rowOff>
    </xdr:from>
    <xdr:to>
      <xdr:col>24</xdr:col>
      <xdr:colOff>12700</xdr:colOff>
      <xdr:row>36</xdr:row>
      <xdr:rowOff>19957</xdr:rowOff>
    </xdr:to>
    <xdr:sp macro="" textlink="">
      <xdr:nvSpPr>
        <xdr:cNvPr id="69" name="直線コネクタ 68"/>
        <xdr:cNvSpPr/>
      </xdr:nvSpPr>
      <xdr:spPr>
        <a:xfrm>
          <a:off x="4867275" y="58483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133350</xdr:colOff>
      <xdr:row>43</xdr:row>
      <xdr:rowOff>106741</xdr:rowOff>
    </xdr:from>
    <xdr:to>
      <xdr:col>23</xdr:col>
      <xdr:colOff>133350</xdr:colOff>
      <xdr:row>43</xdr:row>
      <xdr:rowOff>118231</xdr:rowOff>
    </xdr:to>
    <xdr:sp macro="" textlink="">
      <xdr:nvSpPr>
        <xdr:cNvPr id="70" name="直線コネクタ 69"/>
        <xdr:cNvSpPr/>
      </xdr:nvSpPr>
      <xdr:spPr>
        <a:xfrm>
          <a:off x="4114800" y="70675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9525</xdr:colOff>
      <xdr:row>42</xdr:row>
      <xdr:rowOff>19050</xdr:rowOff>
    </xdr:from>
    <xdr:to>
      <xdr:col>27</xdr:col>
      <xdr:colOff>142875</xdr:colOff>
      <xdr:row>43</xdr:row>
      <xdr:rowOff>114300</xdr:rowOff>
    </xdr:to>
    <xdr:sp macro="" textlink="">
      <xdr:nvSpPr>
        <xdr:cNvPr id="71" name="財政力平均値テキスト"/>
        <xdr:cNvSpPr txBox="1"/>
      </xdr:nvSpPr>
      <xdr:spPr>
        <a:xfrm>
          <a:off x="5038725" y="681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0.37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82550</xdr:colOff>
      <xdr:row>42</xdr:row>
      <xdr:rowOff>169938</xdr:rowOff>
    </xdr:from>
    <xdr:to>
      <xdr:col>23</xdr:col>
      <xdr:colOff>184150</xdr:colOff>
      <xdr:row>43</xdr:row>
      <xdr:rowOff>100088</xdr:rowOff>
    </xdr:to>
    <xdr:sp macro="" textlink="" fLocksText="0">
      <xdr:nvSpPr>
        <xdr:cNvPr id="72" name="フローチャート: 判断 71"/>
        <xdr:cNvSpPr/>
      </xdr:nvSpPr>
      <xdr:spPr>
        <a:xfrm>
          <a:off x="4905375" y="69627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82550</xdr:colOff>
      <xdr:row>43</xdr:row>
      <xdr:rowOff>106741</xdr:rowOff>
    </xdr:from>
    <xdr:to>
      <xdr:col>19</xdr:col>
      <xdr:colOff>133350</xdr:colOff>
      <xdr:row>43</xdr:row>
      <xdr:rowOff>106741</xdr:rowOff>
    </xdr:to>
    <xdr:sp macro="" textlink="">
      <xdr:nvSpPr>
        <xdr:cNvPr id="73" name="直線コネクタ 72"/>
        <xdr:cNvSpPr/>
      </xdr:nvSpPr>
      <xdr:spPr>
        <a:xfrm>
          <a:off x="3228975" y="706755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82550</xdr:colOff>
      <xdr:row>42</xdr:row>
      <xdr:rowOff>146957</xdr:rowOff>
    </xdr:from>
    <xdr:to>
      <xdr:col>19</xdr:col>
      <xdr:colOff>184150</xdr:colOff>
      <xdr:row>43</xdr:row>
      <xdr:rowOff>77107</xdr:rowOff>
    </xdr:to>
    <xdr:sp macro="" textlink="" fLocksText="0">
      <xdr:nvSpPr>
        <xdr:cNvPr id="74" name="フローチャート: 判断 73"/>
        <xdr:cNvSpPr/>
      </xdr:nvSpPr>
      <xdr:spPr>
        <a:xfrm>
          <a:off x="4067175" y="69437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17</xdr:col>
      <xdr:colOff>171450</xdr:colOff>
      <xdr:row>41</xdr:row>
      <xdr:rowOff>85725</xdr:rowOff>
    </xdr:from>
    <xdr:to>
      <xdr:col>21</xdr:col>
      <xdr:colOff>66675</xdr:colOff>
      <xdr:row>43</xdr:row>
      <xdr:rowOff>19050</xdr:rowOff>
    </xdr:to>
    <xdr:sp macro="" textlink="">
      <xdr:nvSpPr>
        <xdr:cNvPr id="75" name="テキスト ボックス 74"/>
        <xdr:cNvSpPr txBox="1"/>
      </xdr:nvSpPr>
      <xdr:spPr>
        <a:xfrm>
          <a:off x="3733800" y="672465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0.39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31750</xdr:colOff>
      <xdr:row>43</xdr:row>
      <xdr:rowOff>95250</xdr:rowOff>
    </xdr:from>
    <xdr:to>
      <xdr:col>15</xdr:col>
      <xdr:colOff>82550</xdr:colOff>
      <xdr:row>43</xdr:row>
      <xdr:rowOff>106741</xdr:rowOff>
    </xdr:to>
    <xdr:sp macro="" textlink="">
      <xdr:nvSpPr>
        <xdr:cNvPr id="76" name="直線コネクタ 75"/>
        <xdr:cNvSpPr/>
      </xdr:nvSpPr>
      <xdr:spPr>
        <a:xfrm>
          <a:off x="2333625" y="7058025"/>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31750</xdr:colOff>
      <xdr:row>42</xdr:row>
      <xdr:rowOff>135467</xdr:rowOff>
    </xdr:from>
    <xdr:to>
      <xdr:col>15</xdr:col>
      <xdr:colOff>133350</xdr:colOff>
      <xdr:row>43</xdr:row>
      <xdr:rowOff>65617</xdr:rowOff>
    </xdr:to>
    <xdr:sp macro="" textlink="" fLocksText="0">
      <xdr:nvSpPr>
        <xdr:cNvPr id="77" name="フローチャート: 判断 76"/>
        <xdr:cNvSpPr/>
      </xdr:nvSpPr>
      <xdr:spPr>
        <a:xfrm>
          <a:off x="3171825" y="6934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41</xdr:row>
      <xdr:rowOff>76200</xdr:rowOff>
    </xdr:from>
    <xdr:to>
      <xdr:col>17</xdr:col>
      <xdr:colOff>38100</xdr:colOff>
      <xdr:row>43</xdr:row>
      <xdr:rowOff>9525</xdr:rowOff>
    </xdr:to>
    <xdr:sp macro="" textlink="">
      <xdr:nvSpPr>
        <xdr:cNvPr id="78" name="テキスト ボックス 77"/>
        <xdr:cNvSpPr txBox="1"/>
      </xdr:nvSpPr>
      <xdr:spPr>
        <a:xfrm>
          <a:off x="2838450" y="67151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0.40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190500</xdr:colOff>
      <xdr:row>43</xdr:row>
      <xdr:rowOff>72269</xdr:rowOff>
    </xdr:from>
    <xdr:to>
      <xdr:col>11</xdr:col>
      <xdr:colOff>31750</xdr:colOff>
      <xdr:row>43</xdr:row>
      <xdr:rowOff>95250</xdr:rowOff>
    </xdr:to>
    <xdr:sp macro="" textlink="">
      <xdr:nvSpPr>
        <xdr:cNvPr id="79" name="直線コネクタ 78"/>
        <xdr:cNvSpPr/>
      </xdr:nvSpPr>
      <xdr:spPr>
        <a:xfrm>
          <a:off x="1447800" y="703897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190500</xdr:colOff>
      <xdr:row>42</xdr:row>
      <xdr:rowOff>146957</xdr:rowOff>
    </xdr:from>
    <xdr:to>
      <xdr:col>11</xdr:col>
      <xdr:colOff>82550</xdr:colOff>
      <xdr:row>43</xdr:row>
      <xdr:rowOff>77107</xdr:rowOff>
    </xdr:to>
    <xdr:sp macro="" textlink="" fLocksText="0">
      <xdr:nvSpPr>
        <xdr:cNvPr id="80" name="フローチャート: 判断 79"/>
        <xdr:cNvSpPr/>
      </xdr:nvSpPr>
      <xdr:spPr>
        <a:xfrm>
          <a:off x="2286000" y="6943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66675</xdr:colOff>
      <xdr:row>41</xdr:row>
      <xdr:rowOff>85725</xdr:rowOff>
    </xdr:from>
    <xdr:to>
      <xdr:col>12</xdr:col>
      <xdr:colOff>200025</xdr:colOff>
      <xdr:row>43</xdr:row>
      <xdr:rowOff>19050</xdr:rowOff>
    </xdr:to>
    <xdr:sp macro="" textlink="">
      <xdr:nvSpPr>
        <xdr:cNvPr id="81" name="テキスト ボックス 80"/>
        <xdr:cNvSpPr txBox="1"/>
      </xdr:nvSpPr>
      <xdr:spPr>
        <a:xfrm>
          <a:off x="1952625"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0.39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139700</xdr:colOff>
      <xdr:row>42</xdr:row>
      <xdr:rowOff>135467</xdr:rowOff>
    </xdr:from>
    <xdr:to>
      <xdr:col>7</xdr:col>
      <xdr:colOff>31750</xdr:colOff>
      <xdr:row>43</xdr:row>
      <xdr:rowOff>65617</xdr:rowOff>
    </xdr:to>
    <xdr:sp macro="" textlink="" fLocksText="0">
      <xdr:nvSpPr>
        <xdr:cNvPr id="82" name="フローチャート: 判断 81"/>
        <xdr:cNvSpPr/>
      </xdr:nvSpPr>
      <xdr:spPr>
        <a:xfrm>
          <a:off x="1400175" y="6934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xdr:col>
      <xdr:colOff>19050</xdr:colOff>
      <xdr:row>41</xdr:row>
      <xdr:rowOff>76200</xdr:rowOff>
    </xdr:from>
    <xdr:to>
      <xdr:col>8</xdr:col>
      <xdr:colOff>152400</xdr:colOff>
      <xdr:row>43</xdr:row>
      <xdr:rowOff>9525</xdr:rowOff>
    </xdr:to>
    <xdr:sp macro="" textlink="">
      <xdr:nvSpPr>
        <xdr:cNvPr id="83" name="テキスト ボックス 82"/>
        <xdr:cNvSpPr txBox="1"/>
      </xdr:nvSpPr>
      <xdr:spPr>
        <a:xfrm>
          <a:off x="1066800" y="67151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0.40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22</xdr:col>
      <xdr:colOff>123825</xdr:colOff>
      <xdr:row>47</xdr:row>
      <xdr:rowOff>133350</xdr:rowOff>
    </xdr:from>
    <xdr:to>
      <xdr:col>26</xdr:col>
      <xdr:colOff>47625</xdr:colOff>
      <xdr:row>49</xdr:row>
      <xdr:rowOff>66675</xdr:rowOff>
    </xdr:to>
    <xdr:sp macro="" textlink="">
      <xdr:nvSpPr>
        <xdr:cNvPr id="84" name="テキスト ボックス 83"/>
        <xdr:cNvSpPr txBox="1"/>
      </xdr:nvSpPr>
      <xdr:spPr>
        <a:xfrm>
          <a:off x="4733925" y="7743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123825</xdr:colOff>
      <xdr:row>47</xdr:row>
      <xdr:rowOff>133350</xdr:rowOff>
    </xdr:from>
    <xdr:to>
      <xdr:col>22</xdr:col>
      <xdr:colOff>47625</xdr:colOff>
      <xdr:row>49</xdr:row>
      <xdr:rowOff>66675</xdr:rowOff>
    </xdr:to>
    <xdr:sp macro="" textlink="">
      <xdr:nvSpPr>
        <xdr:cNvPr id="85" name="テキスト ボックス 84"/>
        <xdr:cNvSpPr txBox="1"/>
      </xdr:nvSpPr>
      <xdr:spPr>
        <a:xfrm>
          <a:off x="3895725" y="7743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76200</xdr:colOff>
      <xdr:row>47</xdr:row>
      <xdr:rowOff>133350</xdr:rowOff>
    </xdr:from>
    <xdr:to>
      <xdr:col>18</xdr:col>
      <xdr:colOff>0</xdr:colOff>
      <xdr:row>49</xdr:row>
      <xdr:rowOff>66675</xdr:rowOff>
    </xdr:to>
    <xdr:sp macro="" textlink="">
      <xdr:nvSpPr>
        <xdr:cNvPr id="86" name="テキスト ボックス 85"/>
        <xdr:cNvSpPr txBox="1"/>
      </xdr:nvSpPr>
      <xdr:spPr>
        <a:xfrm>
          <a:off x="3009900" y="7743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xdr:col>
      <xdr:colOff>19050</xdr:colOff>
      <xdr:row>47</xdr:row>
      <xdr:rowOff>133350</xdr:rowOff>
    </xdr:from>
    <xdr:to>
      <xdr:col>13</xdr:col>
      <xdr:colOff>152400</xdr:colOff>
      <xdr:row>49</xdr:row>
      <xdr:rowOff>66675</xdr:rowOff>
    </xdr:to>
    <xdr:sp macro="" textlink="">
      <xdr:nvSpPr>
        <xdr:cNvPr id="87" name="テキスト ボックス 86"/>
        <xdr:cNvSpPr txBox="1"/>
      </xdr:nvSpPr>
      <xdr:spPr>
        <a:xfrm>
          <a:off x="2114550" y="7743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xdr:col>
      <xdr:colOff>180975</xdr:colOff>
      <xdr:row>47</xdr:row>
      <xdr:rowOff>133350</xdr:rowOff>
    </xdr:from>
    <xdr:to>
      <xdr:col>9</xdr:col>
      <xdr:colOff>104775</xdr:colOff>
      <xdr:row>49</xdr:row>
      <xdr:rowOff>66675</xdr:rowOff>
    </xdr:to>
    <xdr:sp macro="" textlink="">
      <xdr:nvSpPr>
        <xdr:cNvPr id="88" name="テキスト ボックス 87"/>
        <xdr:cNvSpPr txBox="1"/>
      </xdr:nvSpPr>
      <xdr:spPr>
        <a:xfrm>
          <a:off x="1228725" y="7743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82550</xdr:colOff>
      <xdr:row>43</xdr:row>
      <xdr:rowOff>67431</xdr:rowOff>
    </xdr:from>
    <xdr:to>
      <xdr:col>23</xdr:col>
      <xdr:colOff>184150</xdr:colOff>
      <xdr:row>43</xdr:row>
      <xdr:rowOff>169031</xdr:rowOff>
    </xdr:to>
    <xdr:sp macro="" textlink="" fLocksText="0">
      <xdr:nvSpPr>
        <xdr:cNvPr id="89" name="楕円 88"/>
        <xdr:cNvSpPr/>
      </xdr:nvSpPr>
      <xdr:spPr>
        <a:xfrm>
          <a:off x="4905375" y="70294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9525</xdr:colOff>
      <xdr:row>43</xdr:row>
      <xdr:rowOff>38100</xdr:rowOff>
    </xdr:from>
    <xdr:to>
      <xdr:col>27</xdr:col>
      <xdr:colOff>142875</xdr:colOff>
      <xdr:row>44</xdr:row>
      <xdr:rowOff>133350</xdr:rowOff>
    </xdr:to>
    <xdr:sp macro="" textlink="">
      <xdr:nvSpPr>
        <xdr:cNvPr id="90" name="財政力該当値テキスト"/>
        <xdr:cNvSpPr txBox="1"/>
      </xdr:nvSpPr>
      <xdr:spPr>
        <a:xfrm>
          <a:off x="5038725" y="70008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0.31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82550</xdr:colOff>
      <xdr:row>43</xdr:row>
      <xdr:rowOff>55941</xdr:rowOff>
    </xdr:from>
    <xdr:to>
      <xdr:col>19</xdr:col>
      <xdr:colOff>184150</xdr:colOff>
      <xdr:row>43</xdr:row>
      <xdr:rowOff>157541</xdr:rowOff>
    </xdr:to>
    <xdr:sp macro="" textlink="" fLocksText="0">
      <xdr:nvSpPr>
        <xdr:cNvPr id="91" name="楕円 90"/>
        <xdr:cNvSpPr/>
      </xdr:nvSpPr>
      <xdr:spPr>
        <a:xfrm>
          <a:off x="4067175" y="70199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17</xdr:col>
      <xdr:colOff>171450</xdr:colOff>
      <xdr:row>43</xdr:row>
      <xdr:rowOff>142875</xdr:rowOff>
    </xdr:from>
    <xdr:to>
      <xdr:col>21</xdr:col>
      <xdr:colOff>66675</xdr:colOff>
      <xdr:row>45</xdr:row>
      <xdr:rowOff>76200</xdr:rowOff>
    </xdr:to>
    <xdr:sp macro="" textlink="">
      <xdr:nvSpPr>
        <xdr:cNvPr id="92" name="テキスト ボックス 91"/>
        <xdr:cNvSpPr txBox="1"/>
      </xdr:nvSpPr>
      <xdr:spPr>
        <a:xfrm>
          <a:off x="3733800" y="710565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0.32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31750</xdr:colOff>
      <xdr:row>43</xdr:row>
      <xdr:rowOff>55941</xdr:rowOff>
    </xdr:from>
    <xdr:to>
      <xdr:col>15</xdr:col>
      <xdr:colOff>133350</xdr:colOff>
      <xdr:row>43</xdr:row>
      <xdr:rowOff>157541</xdr:rowOff>
    </xdr:to>
    <xdr:sp macro="" textlink="" fLocksText="0">
      <xdr:nvSpPr>
        <xdr:cNvPr id="93" name="楕円 92"/>
        <xdr:cNvSpPr/>
      </xdr:nvSpPr>
      <xdr:spPr>
        <a:xfrm>
          <a:off x="3171825" y="70199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43</xdr:row>
      <xdr:rowOff>142875</xdr:rowOff>
    </xdr:from>
    <xdr:to>
      <xdr:col>17</xdr:col>
      <xdr:colOff>38100</xdr:colOff>
      <xdr:row>45</xdr:row>
      <xdr:rowOff>76200</xdr:rowOff>
    </xdr:to>
    <xdr:sp macro="" textlink="">
      <xdr:nvSpPr>
        <xdr:cNvPr id="94" name="テキスト ボックス 93"/>
        <xdr:cNvSpPr txBox="1"/>
      </xdr:nvSpPr>
      <xdr:spPr>
        <a:xfrm>
          <a:off x="28384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0.32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190500</xdr:colOff>
      <xdr:row>43</xdr:row>
      <xdr:rowOff>44450</xdr:rowOff>
    </xdr:from>
    <xdr:to>
      <xdr:col>11</xdr:col>
      <xdr:colOff>82550</xdr:colOff>
      <xdr:row>43</xdr:row>
      <xdr:rowOff>146050</xdr:rowOff>
    </xdr:to>
    <xdr:sp macro="" textlink="" fLocksText="0">
      <xdr:nvSpPr>
        <xdr:cNvPr id="95" name="楕円 94"/>
        <xdr:cNvSpPr/>
      </xdr:nvSpPr>
      <xdr:spPr>
        <a:xfrm>
          <a:off x="2286000" y="70104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66675</xdr:colOff>
      <xdr:row>43</xdr:row>
      <xdr:rowOff>133350</xdr:rowOff>
    </xdr:from>
    <xdr:to>
      <xdr:col>12</xdr:col>
      <xdr:colOff>200025</xdr:colOff>
      <xdr:row>45</xdr:row>
      <xdr:rowOff>66675</xdr:rowOff>
    </xdr:to>
    <xdr:sp macro="" textlink="">
      <xdr:nvSpPr>
        <xdr:cNvPr id="96" name="テキスト ボックス 95"/>
        <xdr:cNvSpPr txBox="1"/>
      </xdr:nvSpPr>
      <xdr:spPr>
        <a:xfrm>
          <a:off x="1952625" y="70961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0.33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139700</xdr:colOff>
      <xdr:row>43</xdr:row>
      <xdr:rowOff>21469</xdr:rowOff>
    </xdr:from>
    <xdr:to>
      <xdr:col>7</xdr:col>
      <xdr:colOff>31750</xdr:colOff>
      <xdr:row>43</xdr:row>
      <xdr:rowOff>123069</xdr:rowOff>
    </xdr:to>
    <xdr:sp macro="" textlink="" fLocksText="0">
      <xdr:nvSpPr>
        <xdr:cNvPr id="97" name="楕円 96"/>
        <xdr:cNvSpPr/>
      </xdr:nvSpPr>
      <xdr:spPr>
        <a:xfrm>
          <a:off x="1400175" y="69818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xdr:col>
      <xdr:colOff>19050</xdr:colOff>
      <xdr:row>43</xdr:row>
      <xdr:rowOff>104775</xdr:rowOff>
    </xdr:from>
    <xdr:to>
      <xdr:col>8</xdr:col>
      <xdr:colOff>152400</xdr:colOff>
      <xdr:row>45</xdr:row>
      <xdr:rowOff>38100</xdr:rowOff>
    </xdr:to>
    <xdr:sp macro="" textlink="">
      <xdr:nvSpPr>
        <xdr:cNvPr id="98" name="テキスト ボックス 97"/>
        <xdr:cNvSpPr txBox="1"/>
      </xdr:nvSpPr>
      <xdr:spPr>
        <a:xfrm>
          <a:off x="1066800" y="70675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0.35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51</xdr:row>
      <xdr:rowOff>82550</xdr:rowOff>
    </xdr:from>
    <xdr:to>
      <xdr:col>27</xdr:col>
      <xdr:colOff>184150</xdr:colOff>
      <xdr:row>53</xdr:row>
      <xdr:rowOff>57150</xdr:rowOff>
    </xdr:to>
    <xdr:sp macro="" textlink="" fLocksText="0">
      <xdr:nvSpPr>
        <xdr:cNvPr id="99" name="正方形/長方形 98"/>
        <xdr:cNvSpPr/>
      </xdr:nvSpPr>
      <xdr:spPr>
        <a:xfrm>
          <a:off x="762000" y="8343900"/>
          <a:ext cx="50768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twoCellAnchor editAs="oneCell">
    <xdr:from>
      <xdr:col>8</xdr:col>
      <xdr:colOff>9525</xdr:colOff>
      <xdr:row>53</xdr:row>
      <xdr:rowOff>104775</xdr:rowOff>
    </xdr:from>
    <xdr:to>
      <xdr:col>14</xdr:col>
      <xdr:colOff>190500</xdr:colOff>
      <xdr:row>55</xdr:row>
      <xdr:rowOff>85725</xdr:rowOff>
    </xdr:to>
    <xdr:sp macro="" textlink="">
      <xdr:nvSpPr>
        <xdr:cNvPr id="100" name="テキスト ボックス 99"/>
        <xdr:cNvSpPr txBox="1"/>
      </xdr:nvSpPr>
      <xdr:spPr>
        <a:xfrm>
          <a:off x="1685925" y="8686800"/>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経常収支比率</a:t>
          </a:r>
        </a:p>
      </xdr:txBody>
    </xdr:sp>
    <xdr:clientData/>
  </xdr:twoCellAnchor>
  <xdr:twoCellAnchor editAs="oneCell">
    <xdr:from>
      <xdr:col>15</xdr:col>
      <xdr:colOff>114300</xdr:colOff>
      <xdr:row>53</xdr:row>
      <xdr:rowOff>76200</xdr:rowOff>
    </xdr:from>
    <xdr:to>
      <xdr:col>23</xdr:col>
      <xdr:colOff>85725</xdr:colOff>
      <xdr:row>55</xdr:row>
      <xdr:rowOff>114300</xdr:rowOff>
    </xdr:to>
    <xdr:sp macro="" textlink="">
      <xdr:nvSpPr>
        <xdr:cNvPr id="101" name="テキスト ボックス 100"/>
        <xdr:cNvSpPr txBox="1"/>
      </xdr:nvSpPr>
      <xdr:spPr>
        <a:xfrm>
          <a:off x="3257550" y="8658225"/>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[74.5%]</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28</xdr:col>
      <xdr:colOff>38100</xdr:colOff>
      <xdr:row>52</xdr:row>
      <xdr:rowOff>165100</xdr:rowOff>
    </xdr:from>
    <xdr:to>
      <xdr:col>35</xdr:col>
      <xdr:colOff>95250</xdr:colOff>
      <xdr:row>54</xdr:row>
      <xdr:rowOff>76200</xdr:rowOff>
    </xdr:to>
    <xdr:sp macro="" textlink="" fLocksText="0">
      <xdr:nvSpPr>
        <xdr:cNvPr id="102" name="正方形/長方形 101"/>
        <xdr:cNvSpPr/>
      </xdr:nvSpPr>
      <xdr:spPr>
        <a:xfrm>
          <a:off x="5905500" y="8582025"/>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fLocksText="0">
      <xdr:nvSpPr>
        <xdr:cNvPr id="103" name="正方形/長方形 102"/>
        <xdr:cNvSpPr/>
      </xdr:nvSpPr>
      <xdr:spPr>
        <a:xfrm>
          <a:off x="5905500" y="8753475"/>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fLocksText="0">
      <xdr:nvSpPr>
        <xdr:cNvPr id="104" name="正方形/長方形 103"/>
        <xdr:cNvSpPr/>
      </xdr:nvSpPr>
      <xdr:spPr>
        <a:xfrm>
          <a:off x="7553325" y="8582025"/>
          <a:ext cx="127635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fLocksText="0">
      <xdr:nvSpPr>
        <xdr:cNvPr id="105" name="正方形/長方形 104"/>
        <xdr:cNvSpPr/>
      </xdr:nvSpPr>
      <xdr:spPr>
        <a:xfrm>
          <a:off x="7553325" y="8753475"/>
          <a:ext cx="12763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fLocksText="0">
      <xdr:nvSpPr>
        <xdr:cNvPr id="106" name="正方形/長方形 105"/>
        <xdr:cNvSpPr/>
      </xdr:nvSpPr>
      <xdr:spPr>
        <a:xfrm>
          <a:off x="9020175" y="8582025"/>
          <a:ext cx="1266825"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fLocksText="0">
      <xdr:nvSpPr>
        <xdr:cNvPr id="107" name="正方形/長方形 106"/>
        <xdr:cNvSpPr/>
      </xdr:nvSpPr>
      <xdr:spPr>
        <a:xfrm>
          <a:off x="9020175" y="8753475"/>
          <a:ext cx="126682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fLocksText="0">
      <xdr:nvSpPr>
        <xdr:cNvPr id="108" name="正方形/長方形 107"/>
        <xdr:cNvSpPr/>
      </xdr:nvSpPr>
      <xdr:spPr>
        <a:xfrm>
          <a:off x="762000" y="9067800"/>
          <a:ext cx="5076825" cy="22669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fLocksText="0">
      <xdr:nvSpPr>
        <xdr:cNvPr id="109" name="正方形/長方形 108"/>
        <xdr:cNvSpPr/>
      </xdr:nvSpPr>
      <xdr:spPr>
        <a:xfrm>
          <a:off x="6029325" y="9067800"/>
          <a:ext cx="603885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fLocksText="0">
      <xdr:nvSpPr>
        <xdr:cNvPr id="110" name="正方形/長方形 109"/>
        <xdr:cNvSpPr/>
      </xdr:nvSpPr>
      <xdr:spPr>
        <a:xfrm>
          <a:off x="6029325" y="9067800"/>
          <a:ext cx="38100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62675" y="9363075"/>
          <a:ext cx="5772150" cy="1914525"/>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rtl="0" eaLnBrk="1" fontAlgn="auto" latinLnBrk="0" hangingPunct="1">
            <a:lnSpc>
              <a:spcPct val="100000"/>
            </a:lnSpc>
            <a:spcBef>
              <a:spcPts val="0"/>
            </a:spcBef>
            <a:spcAft>
              <a:spcPts val="0"/>
            </a:spcAft>
            <a:buClrTx/>
            <a:buSzTx/>
            <a:buFontTx/>
            <a:buNone/>
          </a:pPr>
          <a:r>
            <a:rPr lang="ja-JP" altLang="en-US" sz="1100" b="0" i="0" u="none" kern="0" spc="0" baseline="0">
              <a:ln>
                <a:noFill/>
              </a:ln>
              <a:solidFill>
                <a:srgbClr val="000000"/>
              </a:solidFill>
              <a:latin typeface="+mn-lt"/>
              <a:ea typeface="ＭＳ Ｐゴシック" panose="020B0600070205080204" pitchFamily="50" charset="-128"/>
              <a:cs typeface="+mn-cs"/>
            </a:rPr>
            <a:t>　分子（経常経費充当一般財源等）については、繰出金が</a:t>
          </a:r>
          <a:r>
            <a:rPr lang="en-US" altLang="ja-JP" sz="1100" b="0" i="0" u="none" kern="0" spc="0" baseline="0">
              <a:ln>
                <a:noFill/>
              </a:ln>
              <a:solidFill>
                <a:srgbClr val="000000"/>
              </a:solidFill>
              <a:latin typeface="+mn-lt"/>
              <a:ea typeface="ＭＳ Ｐゴシック" panose="020B0600070205080204" pitchFamily="50" charset="-128"/>
              <a:cs typeface="+mn-cs"/>
            </a:rPr>
            <a:t>62,585</a:t>
          </a:r>
          <a:r>
            <a:rPr lang="ja-JP" altLang="en-US" sz="1100" b="0" i="0" u="none" kern="0" spc="0" baseline="0">
              <a:ln>
                <a:noFill/>
              </a:ln>
              <a:solidFill>
                <a:srgbClr val="000000"/>
              </a:solidFill>
              <a:latin typeface="+mn-lt"/>
              <a:ea typeface="ＭＳ Ｐゴシック" panose="020B0600070205080204" pitchFamily="50" charset="-128"/>
              <a:cs typeface="+mn-cs"/>
            </a:rPr>
            <a:t>千円の減となったが、人件費が</a:t>
          </a:r>
          <a:r>
            <a:rPr lang="en-US" altLang="ja-JP" sz="1100" b="0" i="0" u="none" kern="0" spc="0" baseline="0">
              <a:ln>
                <a:noFill/>
              </a:ln>
              <a:solidFill>
                <a:srgbClr val="000000"/>
              </a:solidFill>
              <a:latin typeface="+mn-lt"/>
              <a:ea typeface="ＭＳ Ｐゴシック" panose="020B0600070205080204" pitchFamily="50" charset="-128"/>
              <a:cs typeface="+mn-cs"/>
            </a:rPr>
            <a:t>45,012</a:t>
          </a:r>
          <a:r>
            <a:rPr lang="ja-JP" altLang="en-US" sz="1100" b="0" i="0" u="none" kern="0" spc="0" baseline="0">
              <a:ln>
                <a:noFill/>
              </a:ln>
              <a:solidFill>
                <a:srgbClr val="000000"/>
              </a:solidFill>
              <a:latin typeface="+mn-lt"/>
              <a:ea typeface="ＭＳ Ｐゴシック" panose="020B0600070205080204" pitchFamily="50" charset="-128"/>
              <a:cs typeface="+mn-cs"/>
            </a:rPr>
            <a:t>千円、維持補修費が</a:t>
          </a:r>
          <a:r>
            <a:rPr lang="en-US" altLang="ja-JP" sz="1100" b="0" i="0" u="none" kern="0" spc="0" baseline="0">
              <a:ln>
                <a:noFill/>
              </a:ln>
              <a:solidFill>
                <a:srgbClr val="000000"/>
              </a:solidFill>
              <a:latin typeface="+mn-lt"/>
              <a:ea typeface="ＭＳ Ｐゴシック" panose="020B0600070205080204" pitchFamily="50" charset="-128"/>
              <a:cs typeface="+mn-cs"/>
            </a:rPr>
            <a:t>14,521</a:t>
          </a:r>
          <a:r>
            <a:rPr lang="ja-JP" altLang="en-US" sz="1100" b="0" i="0" u="none" kern="0" spc="0" baseline="0">
              <a:ln>
                <a:noFill/>
              </a:ln>
              <a:solidFill>
                <a:srgbClr val="000000"/>
              </a:solidFill>
              <a:latin typeface="+mn-lt"/>
              <a:ea typeface="ＭＳ Ｐゴシック" panose="020B0600070205080204" pitchFamily="50" charset="-128"/>
              <a:cs typeface="+mn-cs"/>
            </a:rPr>
            <a:t>千円、物件費が</a:t>
          </a:r>
          <a:r>
            <a:rPr lang="en-US" altLang="ja-JP" sz="1100" b="0" i="0" u="none" kern="0" spc="0" baseline="0">
              <a:ln>
                <a:noFill/>
              </a:ln>
              <a:solidFill>
                <a:srgbClr val="000000"/>
              </a:solidFill>
              <a:latin typeface="+mn-lt"/>
              <a:ea typeface="ＭＳ Ｐゴシック" panose="020B0600070205080204" pitchFamily="50" charset="-128"/>
              <a:cs typeface="+mn-cs"/>
            </a:rPr>
            <a:t>8,833</a:t>
          </a:r>
          <a:r>
            <a:rPr lang="ja-JP" altLang="en-US" sz="1100" b="0" i="0" u="none" kern="0" spc="0" baseline="0">
              <a:ln>
                <a:noFill/>
              </a:ln>
              <a:solidFill>
                <a:srgbClr val="000000"/>
              </a:solidFill>
              <a:latin typeface="+mn-lt"/>
              <a:ea typeface="ＭＳ Ｐゴシック" panose="020B0600070205080204" pitchFamily="50" charset="-128"/>
              <a:cs typeface="+mn-cs"/>
            </a:rPr>
            <a:t>千円の増となったことにより、全体では</a:t>
          </a:r>
          <a:r>
            <a:rPr lang="en-US" altLang="ja-JP" sz="1100" b="0" i="0" u="none" kern="0" spc="0" baseline="0">
              <a:ln>
                <a:noFill/>
              </a:ln>
              <a:solidFill>
                <a:srgbClr val="000000"/>
              </a:solidFill>
              <a:latin typeface="+mn-lt"/>
              <a:ea typeface="ＭＳ Ｐゴシック" panose="020B0600070205080204" pitchFamily="50" charset="-128"/>
              <a:cs typeface="+mn-cs"/>
            </a:rPr>
            <a:t>3,105</a:t>
          </a:r>
          <a:r>
            <a:rPr lang="ja-JP" altLang="en-US" sz="1100" b="0" i="0" u="none" kern="0" spc="0" baseline="0">
              <a:ln>
                <a:noFill/>
              </a:ln>
              <a:solidFill>
                <a:srgbClr val="000000"/>
              </a:solidFill>
              <a:latin typeface="+mn-lt"/>
              <a:ea typeface="ＭＳ Ｐゴシック" panose="020B0600070205080204" pitchFamily="50" charset="-128"/>
              <a:cs typeface="+mn-cs"/>
            </a:rPr>
            <a:t>千円の増となった。</a:t>
          </a:r>
          <a:endParaRPr lang="en-US" altLang="ja-JP" sz="1100" b="0" i="0" u="none" kern="0" spc="0" baseline="0">
            <a:ln>
              <a:noFill/>
            </a:ln>
            <a:solidFill>
              <a:srgbClr val="000000"/>
            </a:solidFill>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pPr>
          <a:r>
            <a:rPr lang="ja-JP" altLang="en-US" sz="1100" b="0" i="0" u="none" kern="0" spc="0" baseline="0">
              <a:ln>
                <a:noFill/>
              </a:ln>
              <a:solidFill>
                <a:srgbClr val="000000"/>
              </a:solidFill>
              <a:latin typeface="+mn-lt"/>
              <a:ea typeface="ＭＳ Ｐゴシック" panose="020B0600070205080204" pitchFamily="50" charset="-128"/>
              <a:cs typeface="+mn-cs"/>
            </a:rPr>
            <a:t>　分母（経常一般財源）については、町税が</a:t>
          </a:r>
          <a:r>
            <a:rPr lang="en-US" altLang="ja-JP" sz="1100" b="0" i="0" u="none" kern="0" spc="0" baseline="0">
              <a:ln>
                <a:noFill/>
              </a:ln>
              <a:solidFill>
                <a:srgbClr val="000000"/>
              </a:solidFill>
              <a:latin typeface="+mn-lt"/>
              <a:ea typeface="ＭＳ Ｐゴシック" panose="020B0600070205080204" pitchFamily="50" charset="-128"/>
              <a:cs typeface="+mn-cs"/>
            </a:rPr>
            <a:t>7,050</a:t>
          </a:r>
          <a:r>
            <a:rPr lang="ja-JP" altLang="en-US" sz="1100" b="0" i="0" u="none" kern="0" spc="0" baseline="0">
              <a:ln>
                <a:noFill/>
              </a:ln>
              <a:solidFill>
                <a:srgbClr val="000000"/>
              </a:solidFill>
              <a:latin typeface="+mn-lt"/>
              <a:ea typeface="ＭＳ Ｐゴシック" panose="020B0600070205080204" pitchFamily="50" charset="-128"/>
              <a:cs typeface="+mn-cs"/>
            </a:rPr>
            <a:t>千円の減、臨時財政対策債が借入額の抑制に伴い</a:t>
          </a:r>
          <a:r>
            <a:rPr lang="en-US" altLang="ja-JP" sz="1100" b="0" i="0" u="none" kern="0" spc="0" baseline="0">
              <a:ln>
                <a:noFill/>
              </a:ln>
              <a:solidFill>
                <a:srgbClr val="000000"/>
              </a:solidFill>
              <a:latin typeface="+mn-lt"/>
              <a:ea typeface="ＭＳ Ｐゴシック" panose="020B0600070205080204" pitchFamily="50" charset="-128"/>
              <a:cs typeface="+mn-cs"/>
            </a:rPr>
            <a:t>24,913</a:t>
          </a:r>
          <a:r>
            <a:rPr lang="ja-JP" altLang="en-US" sz="1100" b="0" i="0" u="none" kern="0" spc="0" baseline="0">
              <a:ln>
                <a:noFill/>
              </a:ln>
              <a:solidFill>
                <a:srgbClr val="000000"/>
              </a:solidFill>
              <a:latin typeface="+mn-lt"/>
              <a:ea typeface="ＭＳ Ｐゴシック" panose="020B0600070205080204" pitchFamily="50" charset="-128"/>
              <a:cs typeface="+mn-cs"/>
            </a:rPr>
            <a:t>千円の減となったことにより、全体で</a:t>
          </a:r>
          <a:r>
            <a:rPr lang="en-US" altLang="ja-JP" sz="1100" b="0" i="0" u="none" kern="0" spc="0" baseline="0">
              <a:ln>
                <a:noFill/>
              </a:ln>
              <a:solidFill>
                <a:srgbClr val="000000"/>
              </a:solidFill>
              <a:latin typeface="+mn-lt"/>
              <a:ea typeface="ＭＳ Ｐゴシック" panose="020B0600070205080204" pitchFamily="50" charset="-128"/>
              <a:cs typeface="+mn-cs"/>
            </a:rPr>
            <a:t>32,030</a:t>
          </a:r>
          <a:r>
            <a:rPr lang="ja-JP" altLang="en-US" sz="1100" b="0" i="0" u="none" kern="0" spc="0" baseline="0">
              <a:ln>
                <a:noFill/>
              </a:ln>
              <a:solidFill>
                <a:srgbClr val="000000"/>
              </a:solidFill>
              <a:latin typeface="+mn-lt"/>
              <a:ea typeface="ＭＳ Ｐゴシック" panose="020B0600070205080204" pitchFamily="50" charset="-128"/>
              <a:cs typeface="+mn-cs"/>
            </a:rPr>
            <a:t>千円と大幅な減となり、前年度比で</a:t>
          </a:r>
          <a:r>
            <a:rPr lang="en-US" altLang="ja-JP" sz="1100" b="0" i="0" u="none" kern="0" spc="0" baseline="0">
              <a:ln>
                <a:noFill/>
              </a:ln>
              <a:solidFill>
                <a:srgbClr val="000000"/>
              </a:solidFill>
              <a:latin typeface="+mn-lt"/>
              <a:ea typeface="ＭＳ Ｐゴシック" panose="020B0600070205080204" pitchFamily="50" charset="-128"/>
              <a:cs typeface="+mn-cs"/>
            </a:rPr>
            <a:t>1.0</a:t>
          </a:r>
          <a:r>
            <a:rPr lang="ja-JP" altLang="en-US" sz="1100" b="0" i="0" u="none" kern="0" spc="0" baseline="0">
              <a:ln>
                <a:noFill/>
              </a:ln>
              <a:solidFill>
                <a:srgbClr val="000000"/>
              </a:solidFill>
              <a:latin typeface="+mn-lt"/>
              <a:ea typeface="ＭＳ Ｐゴシック" panose="020B0600070205080204" pitchFamily="50" charset="-128"/>
              <a:cs typeface="+mn-cs"/>
            </a:rPr>
            <a:t>ポイントの増となった。</a:t>
          </a:r>
          <a:endParaRPr lang="en-US" altLang="ja-JP" sz="1100" b="0" i="0" u="none" kern="0" spc="0" baseline="0">
            <a:ln>
              <a:noFill/>
            </a:ln>
            <a:solidFill>
              <a:srgbClr val="000000"/>
            </a:solidFill>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pPr>
          <a:r>
            <a:rPr lang="ja-JP" altLang="en-US" sz="1100" b="0" i="0" u="none" kern="0" spc="0" baseline="0">
              <a:ln>
                <a:noFill/>
              </a:ln>
              <a:solidFill>
                <a:srgbClr val="000000"/>
              </a:solidFill>
              <a:latin typeface="+mn-lt"/>
              <a:ea typeface="ＭＳ Ｐゴシック" panose="020B0600070205080204" pitchFamily="50" charset="-128"/>
              <a:cs typeface="+mn-cs"/>
            </a:rPr>
            <a:t>　今後も事務事業の見直し等を行いながら、経常経費の削減に努め、現在の水準を維持していく。</a:t>
          </a:r>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xdr:col>
      <xdr:colOff>95250</xdr:colOff>
      <xdr:row>54</xdr:row>
      <xdr:rowOff>142875</xdr:rowOff>
    </xdr:from>
    <xdr:to>
      <xdr:col>4</xdr:col>
      <xdr:colOff>180975</xdr:colOff>
      <xdr:row>56</xdr:row>
      <xdr:rowOff>47625</xdr:rowOff>
    </xdr:to>
    <xdr:sp macro="" textlink="">
      <xdr:nvSpPr>
        <xdr:cNvPr id="112" name="テキスト ボックス 111"/>
        <xdr:cNvSpPr txBox="1"/>
      </xdr:nvSpPr>
      <xdr:spPr>
        <a:xfrm>
          <a:off x="723900" y="8886825"/>
          <a:ext cx="29527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70</xdr:row>
      <xdr:rowOff>0</xdr:rowOff>
    </xdr:from>
    <xdr:to>
      <xdr:col>27</xdr:col>
      <xdr:colOff>184150</xdr:colOff>
      <xdr:row>70</xdr:row>
      <xdr:rowOff>0</xdr:rowOff>
    </xdr:to>
    <xdr:sp macro="" textlink="">
      <xdr:nvSpPr>
        <xdr:cNvPr id="113" name="直線コネクタ 112"/>
        <xdr:cNvSpPr/>
      </xdr:nvSpPr>
      <xdr:spPr>
        <a:xfrm>
          <a:off x="762000" y="1133475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69</xdr:row>
      <xdr:rowOff>28575</xdr:rowOff>
    </xdr:from>
    <xdr:to>
      <xdr:col>3</xdr:col>
      <xdr:colOff>133350</xdr:colOff>
      <xdr:row>70</xdr:row>
      <xdr:rowOff>123825</xdr:rowOff>
    </xdr:to>
    <xdr:sp macro="" textlink="">
      <xdr:nvSpPr>
        <xdr:cNvPr id="114" name="テキスト ボックス 113"/>
        <xdr:cNvSpPr txBox="1"/>
      </xdr:nvSpPr>
      <xdr:spPr>
        <a:xfrm>
          <a:off x="0" y="11201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110.0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67</xdr:row>
      <xdr:rowOff>112183</xdr:rowOff>
    </xdr:from>
    <xdr:to>
      <xdr:col>27</xdr:col>
      <xdr:colOff>184150</xdr:colOff>
      <xdr:row>67</xdr:row>
      <xdr:rowOff>112183</xdr:rowOff>
    </xdr:to>
    <xdr:sp macro="" textlink="">
      <xdr:nvSpPr>
        <xdr:cNvPr id="115" name="直線コネクタ 114"/>
        <xdr:cNvSpPr/>
      </xdr:nvSpPr>
      <xdr:spPr>
        <a:xfrm>
          <a:off x="762000" y="109632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66</xdr:row>
      <xdr:rowOff>142875</xdr:rowOff>
    </xdr:from>
    <xdr:to>
      <xdr:col>3</xdr:col>
      <xdr:colOff>133350</xdr:colOff>
      <xdr:row>68</xdr:row>
      <xdr:rowOff>76200</xdr:rowOff>
    </xdr:to>
    <xdr:sp macro="" textlink="">
      <xdr:nvSpPr>
        <xdr:cNvPr id="116" name="テキスト ボックス 115"/>
        <xdr:cNvSpPr txBox="1"/>
      </xdr:nvSpPr>
      <xdr:spPr>
        <a:xfrm>
          <a:off x="0" y="108299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65</xdr:row>
      <xdr:rowOff>52917</xdr:rowOff>
    </xdr:from>
    <xdr:to>
      <xdr:col>27</xdr:col>
      <xdr:colOff>184150</xdr:colOff>
      <xdr:row>65</xdr:row>
      <xdr:rowOff>52917</xdr:rowOff>
    </xdr:to>
    <xdr:sp macro="" textlink="">
      <xdr:nvSpPr>
        <xdr:cNvPr id="117" name="直線コネクタ 116"/>
        <xdr:cNvSpPr/>
      </xdr:nvSpPr>
      <xdr:spPr>
        <a:xfrm>
          <a:off x="762000" y="105822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64</xdr:row>
      <xdr:rowOff>85725</xdr:rowOff>
    </xdr:from>
    <xdr:to>
      <xdr:col>3</xdr:col>
      <xdr:colOff>133350</xdr:colOff>
      <xdr:row>66</xdr:row>
      <xdr:rowOff>19050</xdr:rowOff>
    </xdr:to>
    <xdr:sp macro="" textlink="">
      <xdr:nvSpPr>
        <xdr:cNvPr id="118" name="テキスト ボックス 117"/>
        <xdr:cNvSpPr txBox="1"/>
      </xdr:nvSpPr>
      <xdr:spPr>
        <a:xfrm>
          <a:off x="0" y="104489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62</xdr:row>
      <xdr:rowOff>165100</xdr:rowOff>
    </xdr:from>
    <xdr:to>
      <xdr:col>27</xdr:col>
      <xdr:colOff>184150</xdr:colOff>
      <xdr:row>62</xdr:row>
      <xdr:rowOff>165100</xdr:rowOff>
    </xdr:to>
    <xdr:sp macro="" textlink="">
      <xdr:nvSpPr>
        <xdr:cNvPr id="119" name="直線コネクタ 118"/>
        <xdr:cNvSpPr/>
      </xdr:nvSpPr>
      <xdr:spPr>
        <a:xfrm>
          <a:off x="762000" y="102012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62</xdr:row>
      <xdr:rowOff>19050</xdr:rowOff>
    </xdr:from>
    <xdr:to>
      <xdr:col>3</xdr:col>
      <xdr:colOff>133350</xdr:colOff>
      <xdr:row>63</xdr:row>
      <xdr:rowOff>114300</xdr:rowOff>
    </xdr:to>
    <xdr:sp macro="" textlink="">
      <xdr:nvSpPr>
        <xdr:cNvPr id="120" name="テキスト ボックス 119"/>
        <xdr:cNvSpPr txBox="1"/>
      </xdr:nvSpPr>
      <xdr:spPr>
        <a:xfrm>
          <a:off x="0" y="10058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60</xdr:row>
      <xdr:rowOff>105833</xdr:rowOff>
    </xdr:from>
    <xdr:to>
      <xdr:col>27</xdr:col>
      <xdr:colOff>184150</xdr:colOff>
      <xdr:row>60</xdr:row>
      <xdr:rowOff>105833</xdr:rowOff>
    </xdr:to>
    <xdr:sp macro="" textlink="">
      <xdr:nvSpPr>
        <xdr:cNvPr id="121" name="直線コネクタ 120"/>
        <xdr:cNvSpPr/>
      </xdr:nvSpPr>
      <xdr:spPr>
        <a:xfrm>
          <a:off x="762000" y="98202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59</xdr:row>
      <xdr:rowOff>133350</xdr:rowOff>
    </xdr:from>
    <xdr:to>
      <xdr:col>3</xdr:col>
      <xdr:colOff>133350</xdr:colOff>
      <xdr:row>61</xdr:row>
      <xdr:rowOff>66675</xdr:rowOff>
    </xdr:to>
    <xdr:sp macro="" textlink="">
      <xdr:nvSpPr>
        <xdr:cNvPr id="122" name="テキスト ボックス 121"/>
        <xdr:cNvSpPr txBox="1"/>
      </xdr:nvSpPr>
      <xdr:spPr>
        <a:xfrm>
          <a:off x="0" y="96869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70.0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58</xdr:row>
      <xdr:rowOff>46567</xdr:rowOff>
    </xdr:from>
    <xdr:to>
      <xdr:col>27</xdr:col>
      <xdr:colOff>184150</xdr:colOff>
      <xdr:row>58</xdr:row>
      <xdr:rowOff>46567</xdr:rowOff>
    </xdr:to>
    <xdr:sp macro="" textlink="">
      <xdr:nvSpPr>
        <xdr:cNvPr id="123" name="直線コネクタ 122"/>
        <xdr:cNvSpPr/>
      </xdr:nvSpPr>
      <xdr:spPr>
        <a:xfrm>
          <a:off x="762000" y="94392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57</xdr:row>
      <xdr:rowOff>76200</xdr:rowOff>
    </xdr:from>
    <xdr:to>
      <xdr:col>3</xdr:col>
      <xdr:colOff>133350</xdr:colOff>
      <xdr:row>59</xdr:row>
      <xdr:rowOff>9525</xdr:rowOff>
    </xdr:to>
    <xdr:sp macro="" textlink="">
      <xdr:nvSpPr>
        <xdr:cNvPr id="124" name="テキスト ボックス 123"/>
        <xdr:cNvSpPr txBox="1"/>
      </xdr:nvSpPr>
      <xdr:spPr>
        <a:xfrm>
          <a:off x="0" y="93059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55</xdr:row>
      <xdr:rowOff>158750</xdr:rowOff>
    </xdr:to>
    <xdr:sp macro="" textlink="">
      <xdr:nvSpPr>
        <xdr:cNvPr id="125" name="直線コネクタ 124"/>
        <xdr:cNvSpPr/>
      </xdr:nvSpPr>
      <xdr:spPr>
        <a:xfrm>
          <a:off x="762000" y="90678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55</xdr:row>
      <xdr:rowOff>19050</xdr:rowOff>
    </xdr:from>
    <xdr:to>
      <xdr:col>3</xdr:col>
      <xdr:colOff>133350</xdr:colOff>
      <xdr:row>56</xdr:row>
      <xdr:rowOff>114300</xdr:rowOff>
    </xdr:to>
    <xdr:sp macro="" textlink="">
      <xdr:nvSpPr>
        <xdr:cNvPr id="126" name="テキスト ボックス 125"/>
        <xdr:cNvSpPr txBox="1"/>
      </xdr:nvSpPr>
      <xdr:spPr>
        <a:xfrm>
          <a:off x="0" y="89249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fLocksText="0">
      <xdr:nvSpPr>
        <xdr:cNvPr id="127" name="財政構造の弾力性グラフ枠"/>
        <xdr:cNvSpPr/>
      </xdr:nvSpPr>
      <xdr:spPr>
        <a:xfrm>
          <a:off x="762000" y="9067800"/>
          <a:ext cx="5076825"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sp macro="" textlink="">
      <xdr:nvSpPr>
        <xdr:cNvPr id="128" name="直線コネクタ 127"/>
        <xdr:cNvSpPr/>
      </xdr:nvSpPr>
      <xdr:spPr>
        <a:xfrm flipV="1">
          <a:off x="4953000" y="9544050"/>
          <a:ext cx="0" cy="140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9525</xdr:colOff>
      <xdr:row>67</xdr:row>
      <xdr:rowOff>66675</xdr:rowOff>
    </xdr:from>
    <xdr:to>
      <xdr:col>27</xdr:col>
      <xdr:colOff>142875</xdr:colOff>
      <xdr:row>69</xdr:row>
      <xdr:rowOff>0</xdr:rowOff>
    </xdr:to>
    <xdr:sp macro="" textlink="">
      <xdr:nvSpPr>
        <xdr:cNvPr id="129" name="財政構造の弾力性最小値テキスト"/>
        <xdr:cNvSpPr txBox="1"/>
      </xdr:nvSpPr>
      <xdr:spPr>
        <a:xfrm>
          <a:off x="5038725" y="1091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99.5</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44450</xdr:colOff>
      <xdr:row>67</xdr:row>
      <xdr:rowOff>92075</xdr:rowOff>
    </xdr:from>
    <xdr:to>
      <xdr:col>24</xdr:col>
      <xdr:colOff>12700</xdr:colOff>
      <xdr:row>67</xdr:row>
      <xdr:rowOff>92075</xdr:rowOff>
    </xdr:to>
    <xdr:sp macro="" textlink="">
      <xdr:nvSpPr>
        <xdr:cNvPr id="130" name="直線コネクタ 129"/>
        <xdr:cNvSpPr/>
      </xdr:nvSpPr>
      <xdr:spPr>
        <a:xfrm>
          <a:off x="4867275" y="109442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9525</xdr:colOff>
      <xdr:row>57</xdr:row>
      <xdr:rowOff>66675</xdr:rowOff>
    </xdr:from>
    <xdr:to>
      <xdr:col>27</xdr:col>
      <xdr:colOff>142875</xdr:colOff>
      <xdr:row>59</xdr:row>
      <xdr:rowOff>0</xdr:rowOff>
    </xdr:to>
    <xdr:sp macro="" textlink="">
      <xdr:nvSpPr>
        <xdr:cNvPr id="131" name="財政構造の弾力性最大値テキスト"/>
        <xdr:cNvSpPr txBox="1"/>
      </xdr:nvSpPr>
      <xdr:spPr>
        <a:xfrm>
          <a:off x="5038725" y="9296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62.6</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44450</xdr:colOff>
      <xdr:row>58</xdr:row>
      <xdr:rowOff>151130</xdr:rowOff>
    </xdr:from>
    <xdr:to>
      <xdr:col>24</xdr:col>
      <xdr:colOff>12700</xdr:colOff>
      <xdr:row>58</xdr:row>
      <xdr:rowOff>151130</xdr:rowOff>
    </xdr:to>
    <xdr:sp macro="" textlink="">
      <xdr:nvSpPr>
        <xdr:cNvPr id="132" name="直線コネクタ 131"/>
        <xdr:cNvSpPr/>
      </xdr:nvSpPr>
      <xdr:spPr>
        <a:xfrm>
          <a:off x="4867275" y="95440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133350</xdr:colOff>
      <xdr:row>61</xdr:row>
      <xdr:rowOff>75142</xdr:rowOff>
    </xdr:from>
    <xdr:to>
      <xdr:col>23</xdr:col>
      <xdr:colOff>133350</xdr:colOff>
      <xdr:row>61</xdr:row>
      <xdr:rowOff>115358</xdr:rowOff>
    </xdr:to>
    <xdr:sp macro="" textlink="">
      <xdr:nvSpPr>
        <xdr:cNvPr id="133" name="直線コネクタ 132"/>
        <xdr:cNvSpPr/>
      </xdr:nvSpPr>
      <xdr:spPr>
        <a:xfrm>
          <a:off x="4114800" y="99536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9525</xdr:colOff>
      <xdr:row>64</xdr:row>
      <xdr:rowOff>152400</xdr:rowOff>
    </xdr:from>
    <xdr:to>
      <xdr:col>27</xdr:col>
      <xdr:colOff>142875</xdr:colOff>
      <xdr:row>66</xdr:row>
      <xdr:rowOff>85725</xdr:rowOff>
    </xdr:to>
    <xdr:sp macro="" textlink="">
      <xdr:nvSpPr>
        <xdr:cNvPr id="134" name="財政構造の弾力性平均値テキスト"/>
        <xdr:cNvSpPr txBox="1"/>
      </xdr:nvSpPr>
      <xdr:spPr>
        <a:xfrm>
          <a:off x="5038725" y="1051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90.1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82550</xdr:colOff>
      <xdr:row>65</xdr:row>
      <xdr:rowOff>6138</xdr:rowOff>
    </xdr:from>
    <xdr:to>
      <xdr:col>23</xdr:col>
      <xdr:colOff>184150</xdr:colOff>
      <xdr:row>65</xdr:row>
      <xdr:rowOff>107738</xdr:rowOff>
    </xdr:to>
    <xdr:sp macro="" textlink="" fLocksText="0">
      <xdr:nvSpPr>
        <xdr:cNvPr id="135" name="フローチャート: 判断 134"/>
        <xdr:cNvSpPr/>
      </xdr:nvSpPr>
      <xdr:spPr>
        <a:xfrm>
          <a:off x="4905375" y="10534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82550</xdr:colOff>
      <xdr:row>61</xdr:row>
      <xdr:rowOff>75142</xdr:rowOff>
    </xdr:from>
    <xdr:to>
      <xdr:col>19</xdr:col>
      <xdr:colOff>133350</xdr:colOff>
      <xdr:row>61</xdr:row>
      <xdr:rowOff>95250</xdr:rowOff>
    </xdr:to>
    <xdr:sp macro="" textlink="">
      <xdr:nvSpPr>
        <xdr:cNvPr id="136" name="直線コネクタ 135"/>
        <xdr:cNvSpPr/>
      </xdr:nvSpPr>
      <xdr:spPr>
        <a:xfrm flipV="1">
          <a:off x="3228975" y="99536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82550</xdr:colOff>
      <xdr:row>64</xdr:row>
      <xdr:rowOff>109220</xdr:rowOff>
    </xdr:from>
    <xdr:to>
      <xdr:col>19</xdr:col>
      <xdr:colOff>184150</xdr:colOff>
      <xdr:row>65</xdr:row>
      <xdr:rowOff>39370</xdr:rowOff>
    </xdr:to>
    <xdr:sp macro="" textlink="" fLocksText="0">
      <xdr:nvSpPr>
        <xdr:cNvPr id="137" name="フローチャート: 判断 136"/>
        <xdr:cNvSpPr/>
      </xdr:nvSpPr>
      <xdr:spPr>
        <a:xfrm>
          <a:off x="4067175" y="104679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17</xdr:col>
      <xdr:colOff>171450</xdr:colOff>
      <xdr:row>65</xdr:row>
      <xdr:rowOff>28575</xdr:rowOff>
    </xdr:from>
    <xdr:to>
      <xdr:col>21</xdr:col>
      <xdr:colOff>66675</xdr:colOff>
      <xdr:row>66</xdr:row>
      <xdr:rowOff>123825</xdr:rowOff>
    </xdr:to>
    <xdr:sp macro="" textlink="">
      <xdr:nvSpPr>
        <xdr:cNvPr id="138" name="テキスト ボックス 137"/>
        <xdr:cNvSpPr txBox="1"/>
      </xdr:nvSpPr>
      <xdr:spPr>
        <a:xfrm>
          <a:off x="3733800" y="1055370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88.4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31750</xdr:colOff>
      <xdr:row>61</xdr:row>
      <xdr:rowOff>95250</xdr:rowOff>
    </xdr:from>
    <xdr:to>
      <xdr:col>15</xdr:col>
      <xdr:colOff>82550</xdr:colOff>
      <xdr:row>61</xdr:row>
      <xdr:rowOff>147531</xdr:rowOff>
    </xdr:to>
    <xdr:sp macro="" textlink="">
      <xdr:nvSpPr>
        <xdr:cNvPr id="139" name="直線コネクタ 138"/>
        <xdr:cNvSpPr/>
      </xdr:nvSpPr>
      <xdr:spPr>
        <a:xfrm flipV="1">
          <a:off x="2333625" y="9972675"/>
          <a:ext cx="8953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31750</xdr:colOff>
      <xdr:row>64</xdr:row>
      <xdr:rowOff>36830</xdr:rowOff>
    </xdr:from>
    <xdr:to>
      <xdr:col>15</xdr:col>
      <xdr:colOff>133350</xdr:colOff>
      <xdr:row>64</xdr:row>
      <xdr:rowOff>138430</xdr:rowOff>
    </xdr:to>
    <xdr:sp macro="" textlink="" fLocksText="0">
      <xdr:nvSpPr>
        <xdr:cNvPr id="140" name="フローチャート: 判断 139"/>
        <xdr:cNvSpPr/>
      </xdr:nvSpPr>
      <xdr:spPr>
        <a:xfrm>
          <a:off x="3171825" y="104013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64</xdr:row>
      <xdr:rowOff>123825</xdr:rowOff>
    </xdr:from>
    <xdr:to>
      <xdr:col>17</xdr:col>
      <xdr:colOff>38100</xdr:colOff>
      <xdr:row>66</xdr:row>
      <xdr:rowOff>57150</xdr:rowOff>
    </xdr:to>
    <xdr:sp macro="" textlink="">
      <xdr:nvSpPr>
        <xdr:cNvPr id="141" name="テキスト ボックス 140"/>
        <xdr:cNvSpPr txBox="1"/>
      </xdr:nvSpPr>
      <xdr:spPr>
        <a:xfrm>
          <a:off x="2838450" y="104870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86.6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190500</xdr:colOff>
      <xdr:row>61</xdr:row>
      <xdr:rowOff>147531</xdr:rowOff>
    </xdr:from>
    <xdr:to>
      <xdr:col>11</xdr:col>
      <xdr:colOff>31750</xdr:colOff>
      <xdr:row>61</xdr:row>
      <xdr:rowOff>167640</xdr:rowOff>
    </xdr:to>
    <xdr:sp macro="" textlink="">
      <xdr:nvSpPr>
        <xdr:cNvPr id="142" name="直線コネクタ 141"/>
        <xdr:cNvSpPr/>
      </xdr:nvSpPr>
      <xdr:spPr>
        <a:xfrm flipV="1">
          <a:off x="1447800" y="1002030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190500</xdr:colOff>
      <xdr:row>64</xdr:row>
      <xdr:rowOff>77046</xdr:rowOff>
    </xdr:from>
    <xdr:to>
      <xdr:col>11</xdr:col>
      <xdr:colOff>82550</xdr:colOff>
      <xdr:row>65</xdr:row>
      <xdr:rowOff>7196</xdr:rowOff>
    </xdr:to>
    <xdr:sp macro="" textlink="" fLocksText="0">
      <xdr:nvSpPr>
        <xdr:cNvPr id="143" name="フローチャート: 判断 142"/>
        <xdr:cNvSpPr/>
      </xdr:nvSpPr>
      <xdr:spPr>
        <a:xfrm>
          <a:off x="2286000" y="104394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66675</xdr:colOff>
      <xdr:row>64</xdr:row>
      <xdr:rowOff>161925</xdr:rowOff>
    </xdr:from>
    <xdr:to>
      <xdr:col>12</xdr:col>
      <xdr:colOff>200025</xdr:colOff>
      <xdr:row>66</xdr:row>
      <xdr:rowOff>95250</xdr:rowOff>
    </xdr:to>
    <xdr:sp macro="" textlink="">
      <xdr:nvSpPr>
        <xdr:cNvPr id="144" name="テキスト ボックス 143"/>
        <xdr:cNvSpPr txBox="1"/>
      </xdr:nvSpPr>
      <xdr:spPr>
        <a:xfrm>
          <a:off x="1952625" y="105251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87.6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139700</xdr:colOff>
      <xdr:row>63</xdr:row>
      <xdr:rowOff>164042</xdr:rowOff>
    </xdr:from>
    <xdr:to>
      <xdr:col>7</xdr:col>
      <xdr:colOff>31750</xdr:colOff>
      <xdr:row>64</xdr:row>
      <xdr:rowOff>94192</xdr:rowOff>
    </xdr:to>
    <xdr:sp macro="" textlink="" fLocksText="0">
      <xdr:nvSpPr>
        <xdr:cNvPr id="145" name="フローチャート: 判断 144"/>
        <xdr:cNvSpPr/>
      </xdr:nvSpPr>
      <xdr:spPr>
        <a:xfrm>
          <a:off x="1400175" y="10363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xdr:col>
      <xdr:colOff>19050</xdr:colOff>
      <xdr:row>64</xdr:row>
      <xdr:rowOff>76200</xdr:rowOff>
    </xdr:from>
    <xdr:to>
      <xdr:col>8</xdr:col>
      <xdr:colOff>152400</xdr:colOff>
      <xdr:row>66</xdr:row>
      <xdr:rowOff>9525</xdr:rowOff>
    </xdr:to>
    <xdr:sp macro="" textlink="">
      <xdr:nvSpPr>
        <xdr:cNvPr id="146" name="テキスト ボックス 145"/>
        <xdr:cNvSpPr txBox="1"/>
      </xdr:nvSpPr>
      <xdr:spPr>
        <a:xfrm>
          <a:off x="1066800" y="10439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85.5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22</xdr:col>
      <xdr:colOff>123825</xdr:colOff>
      <xdr:row>69</xdr:row>
      <xdr:rowOff>171450</xdr:rowOff>
    </xdr:from>
    <xdr:to>
      <xdr:col>26</xdr:col>
      <xdr:colOff>47625</xdr:colOff>
      <xdr:row>71</xdr:row>
      <xdr:rowOff>95250</xdr:rowOff>
    </xdr:to>
    <xdr:sp macro="" textlink="">
      <xdr:nvSpPr>
        <xdr:cNvPr id="147" name="テキスト ボックス 146"/>
        <xdr:cNvSpPr txBox="1"/>
      </xdr:nvSpPr>
      <xdr:spPr>
        <a:xfrm>
          <a:off x="4733925" y="113347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123825</xdr:colOff>
      <xdr:row>69</xdr:row>
      <xdr:rowOff>171450</xdr:rowOff>
    </xdr:from>
    <xdr:to>
      <xdr:col>22</xdr:col>
      <xdr:colOff>47625</xdr:colOff>
      <xdr:row>71</xdr:row>
      <xdr:rowOff>95250</xdr:rowOff>
    </xdr:to>
    <xdr:sp macro="" textlink="">
      <xdr:nvSpPr>
        <xdr:cNvPr id="148" name="テキスト ボックス 147"/>
        <xdr:cNvSpPr txBox="1"/>
      </xdr:nvSpPr>
      <xdr:spPr>
        <a:xfrm>
          <a:off x="3895725" y="113347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76200</xdr:colOff>
      <xdr:row>69</xdr:row>
      <xdr:rowOff>171450</xdr:rowOff>
    </xdr:from>
    <xdr:to>
      <xdr:col>18</xdr:col>
      <xdr:colOff>0</xdr:colOff>
      <xdr:row>71</xdr:row>
      <xdr:rowOff>95250</xdr:rowOff>
    </xdr:to>
    <xdr:sp macro="" textlink="">
      <xdr:nvSpPr>
        <xdr:cNvPr id="149" name="テキスト ボックス 148"/>
        <xdr:cNvSpPr txBox="1"/>
      </xdr:nvSpPr>
      <xdr:spPr>
        <a:xfrm>
          <a:off x="3009900" y="113347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xdr:col>
      <xdr:colOff>19050</xdr:colOff>
      <xdr:row>69</xdr:row>
      <xdr:rowOff>171450</xdr:rowOff>
    </xdr:from>
    <xdr:to>
      <xdr:col>13</xdr:col>
      <xdr:colOff>152400</xdr:colOff>
      <xdr:row>71</xdr:row>
      <xdr:rowOff>95250</xdr:rowOff>
    </xdr:to>
    <xdr:sp macro="" textlink="">
      <xdr:nvSpPr>
        <xdr:cNvPr id="150" name="テキスト ボックス 149"/>
        <xdr:cNvSpPr txBox="1"/>
      </xdr:nvSpPr>
      <xdr:spPr>
        <a:xfrm>
          <a:off x="2114550" y="113347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xdr:col>
      <xdr:colOff>180975</xdr:colOff>
      <xdr:row>69</xdr:row>
      <xdr:rowOff>171450</xdr:rowOff>
    </xdr:from>
    <xdr:to>
      <xdr:col>9</xdr:col>
      <xdr:colOff>104775</xdr:colOff>
      <xdr:row>71</xdr:row>
      <xdr:rowOff>95250</xdr:rowOff>
    </xdr:to>
    <xdr:sp macro="" textlink="">
      <xdr:nvSpPr>
        <xdr:cNvPr id="151" name="テキスト ボックス 150"/>
        <xdr:cNvSpPr txBox="1"/>
      </xdr:nvSpPr>
      <xdr:spPr>
        <a:xfrm>
          <a:off x="1228725" y="113347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82550</xdr:colOff>
      <xdr:row>61</xdr:row>
      <xdr:rowOff>64558</xdr:rowOff>
    </xdr:from>
    <xdr:to>
      <xdr:col>23</xdr:col>
      <xdr:colOff>184150</xdr:colOff>
      <xdr:row>61</xdr:row>
      <xdr:rowOff>166158</xdr:rowOff>
    </xdr:to>
    <xdr:sp macro="" textlink="" fLocksText="0">
      <xdr:nvSpPr>
        <xdr:cNvPr id="152" name="楕円 151"/>
        <xdr:cNvSpPr/>
      </xdr:nvSpPr>
      <xdr:spPr>
        <a:xfrm>
          <a:off x="4905375" y="9944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9525</xdr:colOff>
      <xdr:row>60</xdr:row>
      <xdr:rowOff>85725</xdr:rowOff>
    </xdr:from>
    <xdr:to>
      <xdr:col>27</xdr:col>
      <xdr:colOff>142875</xdr:colOff>
      <xdr:row>62</xdr:row>
      <xdr:rowOff>19050</xdr:rowOff>
    </xdr:to>
    <xdr:sp macro="" textlink="">
      <xdr:nvSpPr>
        <xdr:cNvPr id="153" name="財政構造の弾力性該当値テキスト"/>
        <xdr:cNvSpPr txBox="1"/>
      </xdr:nvSpPr>
      <xdr:spPr>
        <a:xfrm>
          <a:off x="5038725" y="9801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74.5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82550</xdr:colOff>
      <xdr:row>61</xdr:row>
      <xdr:rowOff>24342</xdr:rowOff>
    </xdr:from>
    <xdr:to>
      <xdr:col>19</xdr:col>
      <xdr:colOff>184150</xdr:colOff>
      <xdr:row>61</xdr:row>
      <xdr:rowOff>125942</xdr:rowOff>
    </xdr:to>
    <xdr:sp macro="" textlink="" fLocksText="0">
      <xdr:nvSpPr>
        <xdr:cNvPr id="154" name="楕円 153"/>
        <xdr:cNvSpPr/>
      </xdr:nvSpPr>
      <xdr:spPr>
        <a:xfrm>
          <a:off x="4067175" y="99060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17</xdr:col>
      <xdr:colOff>171450</xdr:colOff>
      <xdr:row>59</xdr:row>
      <xdr:rowOff>133350</xdr:rowOff>
    </xdr:from>
    <xdr:to>
      <xdr:col>21</xdr:col>
      <xdr:colOff>66675</xdr:colOff>
      <xdr:row>61</xdr:row>
      <xdr:rowOff>66675</xdr:rowOff>
    </xdr:to>
    <xdr:sp macro="" textlink="">
      <xdr:nvSpPr>
        <xdr:cNvPr id="155" name="テキスト ボックス 154"/>
        <xdr:cNvSpPr txBox="1"/>
      </xdr:nvSpPr>
      <xdr:spPr>
        <a:xfrm>
          <a:off x="3733800" y="968692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73.5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31750</xdr:colOff>
      <xdr:row>61</xdr:row>
      <xdr:rowOff>44450</xdr:rowOff>
    </xdr:from>
    <xdr:to>
      <xdr:col>15</xdr:col>
      <xdr:colOff>133350</xdr:colOff>
      <xdr:row>61</xdr:row>
      <xdr:rowOff>146050</xdr:rowOff>
    </xdr:to>
    <xdr:sp macro="" textlink="" fLocksText="0">
      <xdr:nvSpPr>
        <xdr:cNvPr id="156" name="楕円 155"/>
        <xdr:cNvSpPr/>
      </xdr:nvSpPr>
      <xdr:spPr>
        <a:xfrm>
          <a:off x="3171825" y="99250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59</xdr:row>
      <xdr:rowOff>152400</xdr:rowOff>
    </xdr:from>
    <xdr:to>
      <xdr:col>17</xdr:col>
      <xdr:colOff>38100</xdr:colOff>
      <xdr:row>61</xdr:row>
      <xdr:rowOff>85725</xdr:rowOff>
    </xdr:to>
    <xdr:sp macro="" textlink="">
      <xdr:nvSpPr>
        <xdr:cNvPr id="157" name="テキスト ボックス 156"/>
        <xdr:cNvSpPr txBox="1"/>
      </xdr:nvSpPr>
      <xdr:spPr>
        <a:xfrm>
          <a:off x="2838450" y="97059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74.0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190500</xdr:colOff>
      <xdr:row>61</xdr:row>
      <xdr:rowOff>96731</xdr:rowOff>
    </xdr:from>
    <xdr:to>
      <xdr:col>11</xdr:col>
      <xdr:colOff>82550</xdr:colOff>
      <xdr:row>62</xdr:row>
      <xdr:rowOff>26881</xdr:rowOff>
    </xdr:to>
    <xdr:sp macro="" textlink="" fLocksText="0">
      <xdr:nvSpPr>
        <xdr:cNvPr id="158" name="楕円 157"/>
        <xdr:cNvSpPr/>
      </xdr:nvSpPr>
      <xdr:spPr>
        <a:xfrm>
          <a:off x="2286000" y="99726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66675</xdr:colOff>
      <xdr:row>60</xdr:row>
      <xdr:rowOff>38100</xdr:rowOff>
    </xdr:from>
    <xdr:to>
      <xdr:col>12</xdr:col>
      <xdr:colOff>200025</xdr:colOff>
      <xdr:row>61</xdr:row>
      <xdr:rowOff>133350</xdr:rowOff>
    </xdr:to>
    <xdr:sp macro="" textlink="">
      <xdr:nvSpPr>
        <xdr:cNvPr id="159" name="テキスト ボックス 158"/>
        <xdr:cNvSpPr txBox="1"/>
      </xdr:nvSpPr>
      <xdr:spPr>
        <a:xfrm>
          <a:off x="1952625" y="97536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75.3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139700</xdr:colOff>
      <xdr:row>61</xdr:row>
      <xdr:rowOff>116840</xdr:rowOff>
    </xdr:from>
    <xdr:to>
      <xdr:col>7</xdr:col>
      <xdr:colOff>31750</xdr:colOff>
      <xdr:row>62</xdr:row>
      <xdr:rowOff>46990</xdr:rowOff>
    </xdr:to>
    <xdr:sp macro="" textlink="" fLocksText="0">
      <xdr:nvSpPr>
        <xdr:cNvPr id="160" name="楕円 159"/>
        <xdr:cNvSpPr/>
      </xdr:nvSpPr>
      <xdr:spPr>
        <a:xfrm>
          <a:off x="1400175" y="99917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xdr:col>
      <xdr:colOff>19050</xdr:colOff>
      <xdr:row>60</xdr:row>
      <xdr:rowOff>57150</xdr:rowOff>
    </xdr:from>
    <xdr:to>
      <xdr:col>8</xdr:col>
      <xdr:colOff>152400</xdr:colOff>
      <xdr:row>61</xdr:row>
      <xdr:rowOff>152400</xdr:rowOff>
    </xdr:to>
    <xdr:sp macro="" textlink="">
      <xdr:nvSpPr>
        <xdr:cNvPr id="161" name="テキスト ボックス 160"/>
        <xdr:cNvSpPr txBox="1"/>
      </xdr:nvSpPr>
      <xdr:spPr>
        <a:xfrm>
          <a:off x="1066800" y="977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75.8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73</xdr:row>
      <xdr:rowOff>120650</xdr:rowOff>
    </xdr:from>
    <xdr:to>
      <xdr:col>27</xdr:col>
      <xdr:colOff>184150</xdr:colOff>
      <xdr:row>75</xdr:row>
      <xdr:rowOff>95250</xdr:rowOff>
    </xdr:to>
    <xdr:sp macro="" textlink="" fLocksText="0">
      <xdr:nvSpPr>
        <xdr:cNvPr id="162" name="正方形/長方形 161"/>
        <xdr:cNvSpPr/>
      </xdr:nvSpPr>
      <xdr:spPr>
        <a:xfrm>
          <a:off x="762000" y="119538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twoCellAnchor editAs="oneCell">
    <xdr:from>
      <xdr:col>3</xdr:col>
      <xdr:colOff>171450</xdr:colOff>
      <xdr:row>75</xdr:row>
      <xdr:rowOff>142875</xdr:rowOff>
    </xdr:from>
    <xdr:to>
      <xdr:col>19</xdr:col>
      <xdr:colOff>38100</xdr:colOff>
      <xdr:row>77</xdr:row>
      <xdr:rowOff>104775</xdr:rowOff>
    </xdr:to>
    <xdr:sp macro="" textlink="">
      <xdr:nvSpPr>
        <xdr:cNvPr id="163" name="テキスト ボックス 162"/>
        <xdr:cNvSpPr txBox="1"/>
      </xdr:nvSpPr>
      <xdr:spPr>
        <a:xfrm>
          <a:off x="800100" y="123158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人口</a:t>
          </a:r>
          <a:r>
            <a:rPr lang="en-US" altLang="ja-JP" sz="1300" b="1">
              <a:latin typeface="ＭＳ Ｐゴシック" panose="020B0600070205080204" pitchFamily="50" charset="-128"/>
              <a:ea typeface="ＭＳ Ｐゴシック" panose="020B0600070205080204" pitchFamily="50" charset="-128"/>
            </a:rPr>
            <a:t>1</a:t>
          </a:r>
          <a:r>
            <a:rPr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twoCellAnchor>
  <xdr:twoCellAnchor editAs="oneCell">
    <xdr:from>
      <xdr:col>19</xdr:col>
      <xdr:colOff>161925</xdr:colOff>
      <xdr:row>75</xdr:row>
      <xdr:rowOff>114300</xdr:rowOff>
    </xdr:from>
    <xdr:to>
      <xdr:col>27</xdr:col>
      <xdr:colOff>133350</xdr:colOff>
      <xdr:row>77</xdr:row>
      <xdr:rowOff>133350</xdr:rowOff>
    </xdr:to>
    <xdr:sp macro="" textlink="">
      <xdr:nvSpPr>
        <xdr:cNvPr id="164" name="テキスト ボックス 163"/>
        <xdr:cNvSpPr txBox="1"/>
      </xdr:nvSpPr>
      <xdr:spPr>
        <a:xfrm>
          <a:off x="4143375" y="122872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[474,435</a:t>
          </a:r>
          <a:r>
            <a:rPr lang="ja-JP" altLang="en-US" sz="1600" b="1">
              <a:solidFill>
                <a:srgbClr val="FF0000"/>
              </a:solidFill>
              <a:latin typeface="ＭＳ Ｐゴシック" panose="020B0600070205080204" pitchFamily="50" charset="-128"/>
              <a:ea typeface="ＭＳ Ｐゴシック" panose="020B0600070205080204" pitchFamily="50" charset="-128"/>
            </a:rPr>
            <a:t>円</a:t>
          </a:r>
          <a:r>
            <a:rPr lang="en-US" altLang="ja-JP" sz="1600" b="1">
              <a:solidFill>
                <a:srgbClr val="FF0000"/>
              </a:solidFill>
              <a:latin typeface="ＭＳ Ｐゴシック" panose="020B0600070205080204" pitchFamily="50" charset="-128"/>
              <a:ea typeface="ＭＳ Ｐゴシック" panose="020B0600070205080204" pitchFamily="50" charset="-128"/>
            </a:rPr>
            <a:t>]</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28</xdr:col>
      <xdr:colOff>38100</xdr:colOff>
      <xdr:row>75</xdr:row>
      <xdr:rowOff>31750</xdr:rowOff>
    </xdr:from>
    <xdr:to>
      <xdr:col>35</xdr:col>
      <xdr:colOff>95250</xdr:colOff>
      <xdr:row>76</xdr:row>
      <xdr:rowOff>114300</xdr:rowOff>
    </xdr:to>
    <xdr:sp macro="" textlink="" fLocksText="0">
      <xdr:nvSpPr>
        <xdr:cNvPr id="165" name="正方形/長方形 164"/>
        <xdr:cNvSpPr/>
      </xdr:nvSpPr>
      <xdr:spPr>
        <a:xfrm>
          <a:off x="5905500" y="122015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fLocksText="0">
      <xdr:nvSpPr>
        <xdr:cNvPr id="166" name="正方形/長方形 165"/>
        <xdr:cNvSpPr/>
      </xdr:nvSpPr>
      <xdr:spPr>
        <a:xfrm>
          <a:off x="5905500" y="123920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fLocksText="0">
      <xdr:nvSpPr>
        <xdr:cNvPr id="167" name="正方形/長方形 166"/>
        <xdr:cNvSpPr/>
      </xdr:nvSpPr>
      <xdr:spPr>
        <a:xfrm>
          <a:off x="7553325" y="122015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fLocksText="0">
      <xdr:nvSpPr>
        <xdr:cNvPr id="168" name="正方形/長方形 167"/>
        <xdr:cNvSpPr/>
      </xdr:nvSpPr>
      <xdr:spPr>
        <a:xfrm>
          <a:off x="7553325" y="123920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fLocksText="0">
      <xdr:nvSpPr>
        <xdr:cNvPr id="169" name="正方形/長方形 168"/>
        <xdr:cNvSpPr/>
      </xdr:nvSpPr>
      <xdr:spPr>
        <a:xfrm>
          <a:off x="9020175" y="122015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fLocksText="0">
      <xdr:nvSpPr>
        <xdr:cNvPr id="170" name="正方形/長方形 169"/>
        <xdr:cNvSpPr/>
      </xdr:nvSpPr>
      <xdr:spPr>
        <a:xfrm>
          <a:off x="9020175" y="123920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fLocksText="0">
      <xdr:nvSpPr>
        <xdr:cNvPr id="171" name="正方形/長方形 170"/>
        <xdr:cNvSpPr/>
      </xdr:nvSpPr>
      <xdr:spPr>
        <a:xfrm>
          <a:off x="762000" y="12715875"/>
          <a:ext cx="5076825"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fLocksText="0">
      <xdr:nvSpPr>
        <xdr:cNvPr id="172" name="正方形/長方形 171"/>
        <xdr:cNvSpPr/>
      </xdr:nvSpPr>
      <xdr:spPr>
        <a:xfrm>
          <a:off x="6029325" y="12715875"/>
          <a:ext cx="603885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fLocksText="0">
      <xdr:nvSpPr>
        <xdr:cNvPr id="173" name="正方形/長方形 172"/>
        <xdr:cNvSpPr/>
      </xdr:nvSpPr>
      <xdr:spPr>
        <a:xfrm>
          <a:off x="6029325" y="12715875"/>
          <a:ext cx="3810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lang="en-US" altLang="ja-JP" sz="1100" b="1" i="1">
              <a:solidFill>
                <a:srgbClr val="FF0000"/>
              </a:solidFill>
              <a:latin typeface="ＭＳ Ｐゴシック" panose="020B0600070205080204" pitchFamily="50" charset="-128"/>
              <a:ea typeface="ＭＳ Ｐゴシック" panose="020B0600070205080204" pitchFamily="50" charset="-128"/>
            </a:rPr>
            <a:t>1</a:t>
          </a:r>
          <a:r>
            <a:rPr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62675" y="13030200"/>
          <a:ext cx="5772150" cy="2028825"/>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rtl="0" eaLnBrk="1" fontAlgn="auto" latinLnBrk="0" hangingPunct="1">
            <a:lnSpc>
              <a:spcPct val="100000"/>
            </a:lnSpc>
            <a:spcBef>
              <a:spcPts val="0"/>
            </a:spcBef>
            <a:spcAft>
              <a:spcPts val="0"/>
            </a:spcAft>
            <a:buClrTx/>
            <a:buSzTx/>
            <a:buFontTx/>
            <a:buNone/>
          </a:pPr>
          <a:r>
            <a:rPr lang="ja-JP" altLang="en-US" sz="1100" b="0" i="0" u="none" kern="0" spc="0" baseline="0">
              <a:ln>
                <a:noFill/>
              </a:ln>
              <a:solidFill>
                <a:srgbClr val="000000"/>
              </a:solidFill>
              <a:latin typeface="+mn-lt"/>
              <a:ea typeface="ＭＳ Ｐゴシック" panose="020B0600070205080204" pitchFamily="50" charset="-128"/>
              <a:cs typeface="+mn-cs"/>
            </a:rPr>
            <a:t>　</a:t>
          </a:r>
          <a:r>
            <a:rPr lang="ja-JP" altLang="ja-JP" sz="1100" b="0" i="0" u="none" kern="0" spc="0" baseline="0">
              <a:ln>
                <a:noFill/>
              </a:ln>
              <a:solidFill>
                <a:srgbClr val="000000"/>
              </a:solidFill>
              <a:latin typeface="+mn-lt"/>
              <a:ea typeface="ＭＳ Ｐゴシック" panose="020B0600070205080204" pitchFamily="50" charset="-128"/>
              <a:cs typeface="+mn-cs"/>
            </a:rPr>
            <a:t>人件費・物件費及び維持補修費の合計額の</a:t>
          </a:r>
          <a:r>
            <a:rPr lang="en-US" altLang="ja-JP" sz="1100" b="0" i="0" u="none" kern="0" spc="0" baseline="0">
              <a:ln>
                <a:noFill/>
              </a:ln>
              <a:solidFill>
                <a:srgbClr val="000000"/>
              </a:solidFill>
              <a:latin typeface="+mn-lt"/>
              <a:ea typeface="ＭＳ Ｐゴシック" panose="020B0600070205080204" pitchFamily="50" charset="-128"/>
              <a:cs typeface="+mn-cs"/>
            </a:rPr>
            <a:t>1</a:t>
          </a:r>
          <a:r>
            <a:rPr lang="ja-JP" altLang="ja-JP" sz="1100" b="0" i="0" u="none" kern="0" spc="0" baseline="0">
              <a:ln>
                <a:noFill/>
              </a:ln>
              <a:solidFill>
                <a:srgbClr val="000000"/>
              </a:solidFill>
              <a:latin typeface="+mn-lt"/>
              <a:ea typeface="ＭＳ Ｐゴシック" panose="020B0600070205080204" pitchFamily="50" charset="-128"/>
              <a:cs typeface="+mn-cs"/>
            </a:rPr>
            <a:t>人当たりの決算額が高くなっている主な要因は、物件費である。特に当町は、</a:t>
          </a:r>
          <a:r>
            <a:rPr lang="ja-JP" altLang="en-US" sz="1100" b="0" i="0" u="none" kern="0" spc="0" baseline="0">
              <a:ln>
                <a:noFill/>
              </a:ln>
              <a:solidFill>
                <a:srgbClr val="000000"/>
              </a:solidFill>
              <a:latin typeface="+mn-lt"/>
              <a:ea typeface="ＭＳ Ｐゴシック" panose="020B0600070205080204" pitchFamily="50" charset="-128"/>
              <a:cs typeface="+mn-cs"/>
            </a:rPr>
            <a:t>観光、農林水産施設などの公共施設を多く有しており、その維持管理に多額の費用がかかっていること、また、</a:t>
          </a:r>
          <a:r>
            <a:rPr lang="ja-JP" altLang="ja-JP" sz="1100" b="0" i="0" u="none" kern="0" spc="0" baseline="0">
              <a:ln>
                <a:noFill/>
              </a:ln>
              <a:solidFill>
                <a:srgbClr val="000000"/>
              </a:solidFill>
              <a:latin typeface="+mn-lt"/>
              <a:ea typeface="ＭＳ Ｐゴシック" panose="020B0600070205080204" pitchFamily="50" charset="-128"/>
              <a:cs typeface="+mn-cs"/>
            </a:rPr>
            <a:t>シカの食害等に係る有害鳥獣捕獲事業委託、森林再生（間伐）及び枝打ち事業委託、東京都からの受託施設（</a:t>
          </a:r>
          <a:r>
            <a:rPr lang="en-US" altLang="ja-JP" sz="1100" b="0" i="0" u="none" kern="0" spc="0" baseline="0">
              <a:ln>
                <a:noFill/>
              </a:ln>
              <a:solidFill>
                <a:srgbClr val="000000"/>
              </a:solidFill>
              <a:latin typeface="+mn-lt"/>
              <a:ea typeface="ＭＳ Ｐゴシック" panose="020B0600070205080204" pitchFamily="50" charset="-128"/>
              <a:cs typeface="+mn-cs"/>
            </a:rPr>
            <a:t>3</a:t>
          </a:r>
          <a:r>
            <a:rPr lang="ja-JP" altLang="ja-JP" sz="1100" b="0" i="0" u="none" kern="0" spc="0" baseline="0">
              <a:ln>
                <a:noFill/>
              </a:ln>
              <a:solidFill>
                <a:srgbClr val="000000"/>
              </a:solidFill>
              <a:latin typeface="+mn-lt"/>
              <a:ea typeface="ＭＳ Ｐゴシック" panose="020B0600070205080204" pitchFamily="50" charset="-128"/>
              <a:cs typeface="+mn-cs"/>
            </a:rPr>
            <a:t>か所）の管理運営費等、これらの事業に係る経費により類似団体より決算額が高くなっている。また、人口減少も要因の一つとして考えられる。これら当町の特殊事情から大幅な減額は難しいが、引き続きコスト削減に努める。</a:t>
          </a:r>
          <a:endParaRPr lang="ja-JP" altLang="ja-JP" sz="1400" b="0" i="0" u="none" kern="0" spc="0" baseline="0">
            <a:ln>
              <a:noFill/>
            </a:ln>
            <a:solidFill>
              <a:srgbClr val="000000"/>
            </a:solidFill>
            <a:latin typeface="+mn-lt"/>
            <a:ea typeface="ＭＳ Ｐゴシック" panose="020B0600070205080204" pitchFamily="50" charset="-128"/>
            <a:cs typeface="+mn-cs"/>
          </a:endParaRP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xdr:col>
      <xdr:colOff>95250</xdr:colOff>
      <xdr:row>77</xdr:row>
      <xdr:rowOff>9525</xdr:rowOff>
    </xdr:from>
    <xdr:to>
      <xdr:col>5</xdr:col>
      <xdr:colOff>28575</xdr:colOff>
      <xdr:row>78</xdr:row>
      <xdr:rowOff>66675</xdr:rowOff>
    </xdr:to>
    <xdr:sp macro="" textlink="">
      <xdr:nvSpPr>
        <xdr:cNvPr id="175" name="テキスト ボックス 174"/>
        <xdr:cNvSpPr txBox="1"/>
      </xdr:nvSpPr>
      <xdr:spPr>
        <a:xfrm>
          <a:off x="723900" y="125253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92</xdr:row>
      <xdr:rowOff>38100</xdr:rowOff>
    </xdr:from>
    <xdr:to>
      <xdr:col>27</xdr:col>
      <xdr:colOff>184150</xdr:colOff>
      <xdr:row>92</xdr:row>
      <xdr:rowOff>38100</xdr:rowOff>
    </xdr:to>
    <xdr:sp macro="" textlink="">
      <xdr:nvSpPr>
        <xdr:cNvPr id="176" name="直線コネクタ 175"/>
        <xdr:cNvSpPr/>
      </xdr:nvSpPr>
      <xdr:spPr>
        <a:xfrm>
          <a:off x="762000" y="151257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91</xdr:row>
      <xdr:rowOff>66675</xdr:rowOff>
    </xdr:from>
    <xdr:to>
      <xdr:col>3</xdr:col>
      <xdr:colOff>133350</xdr:colOff>
      <xdr:row>92</xdr:row>
      <xdr:rowOff>152400</xdr:rowOff>
    </xdr:to>
    <xdr:sp macro="" textlink="">
      <xdr:nvSpPr>
        <xdr:cNvPr id="177" name="テキスト ボックス 176"/>
        <xdr:cNvSpPr txBox="1"/>
      </xdr:nvSpPr>
      <xdr:spPr>
        <a:xfrm>
          <a:off x="0" y="14982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89</xdr:row>
      <xdr:rowOff>150284</xdr:rowOff>
    </xdr:from>
    <xdr:to>
      <xdr:col>27</xdr:col>
      <xdr:colOff>184150</xdr:colOff>
      <xdr:row>89</xdr:row>
      <xdr:rowOff>150284</xdr:rowOff>
    </xdr:to>
    <xdr:sp macro="" textlink="">
      <xdr:nvSpPr>
        <xdr:cNvPr id="178" name="直線コネクタ 177"/>
        <xdr:cNvSpPr/>
      </xdr:nvSpPr>
      <xdr:spPr>
        <a:xfrm>
          <a:off x="762000" y="1472565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89</xdr:row>
      <xdr:rowOff>9525</xdr:rowOff>
    </xdr:from>
    <xdr:to>
      <xdr:col>3</xdr:col>
      <xdr:colOff>133350</xdr:colOff>
      <xdr:row>90</xdr:row>
      <xdr:rowOff>95250</xdr:rowOff>
    </xdr:to>
    <xdr:sp macro="" textlink="">
      <xdr:nvSpPr>
        <xdr:cNvPr id="179" name="テキスト ボックス 178"/>
        <xdr:cNvSpPr txBox="1"/>
      </xdr:nvSpPr>
      <xdr:spPr>
        <a:xfrm>
          <a:off x="0" y="145827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87</xdr:row>
      <xdr:rowOff>91016</xdr:rowOff>
    </xdr:from>
    <xdr:to>
      <xdr:col>27</xdr:col>
      <xdr:colOff>184150</xdr:colOff>
      <xdr:row>87</xdr:row>
      <xdr:rowOff>91016</xdr:rowOff>
    </xdr:to>
    <xdr:sp macro="" textlink="">
      <xdr:nvSpPr>
        <xdr:cNvPr id="180" name="直線コネクタ 179"/>
        <xdr:cNvSpPr/>
      </xdr:nvSpPr>
      <xdr:spPr>
        <a:xfrm>
          <a:off x="762000" y="143256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86</xdr:row>
      <xdr:rowOff>123825</xdr:rowOff>
    </xdr:from>
    <xdr:to>
      <xdr:col>3</xdr:col>
      <xdr:colOff>133350</xdr:colOff>
      <xdr:row>88</xdr:row>
      <xdr:rowOff>38100</xdr:rowOff>
    </xdr:to>
    <xdr:sp macro="" textlink="">
      <xdr:nvSpPr>
        <xdr:cNvPr id="181" name="テキスト ボックス 180"/>
        <xdr:cNvSpPr txBox="1"/>
      </xdr:nvSpPr>
      <xdr:spPr>
        <a:xfrm>
          <a:off x="0" y="141827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85</xdr:row>
      <xdr:rowOff>31750</xdr:rowOff>
    </xdr:from>
    <xdr:to>
      <xdr:col>27</xdr:col>
      <xdr:colOff>184150</xdr:colOff>
      <xdr:row>85</xdr:row>
      <xdr:rowOff>31750</xdr:rowOff>
    </xdr:to>
    <xdr:sp macro="" textlink="">
      <xdr:nvSpPr>
        <xdr:cNvPr id="182" name="直線コネクタ 181"/>
        <xdr:cNvSpPr/>
      </xdr:nvSpPr>
      <xdr:spPr>
        <a:xfrm>
          <a:off x="762000" y="139160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84</xdr:row>
      <xdr:rowOff>57150</xdr:rowOff>
    </xdr:from>
    <xdr:to>
      <xdr:col>3</xdr:col>
      <xdr:colOff>133350</xdr:colOff>
      <xdr:row>85</xdr:row>
      <xdr:rowOff>142875</xdr:rowOff>
    </xdr:to>
    <xdr:sp macro="" textlink="">
      <xdr:nvSpPr>
        <xdr:cNvPr id="183" name="テキスト ボックス 182"/>
        <xdr:cNvSpPr txBox="1"/>
      </xdr:nvSpPr>
      <xdr:spPr>
        <a:xfrm>
          <a:off x="0" y="1377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82</xdr:row>
      <xdr:rowOff>143934</xdr:rowOff>
    </xdr:from>
    <xdr:to>
      <xdr:col>27</xdr:col>
      <xdr:colOff>184150</xdr:colOff>
      <xdr:row>82</xdr:row>
      <xdr:rowOff>143934</xdr:rowOff>
    </xdr:to>
    <xdr:sp macro="" textlink="">
      <xdr:nvSpPr>
        <xdr:cNvPr id="184" name="直線コネクタ 183"/>
        <xdr:cNvSpPr/>
      </xdr:nvSpPr>
      <xdr:spPr>
        <a:xfrm>
          <a:off x="762000" y="135159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82</xdr:row>
      <xdr:rowOff>0</xdr:rowOff>
    </xdr:from>
    <xdr:to>
      <xdr:col>3</xdr:col>
      <xdr:colOff>133350</xdr:colOff>
      <xdr:row>83</xdr:row>
      <xdr:rowOff>85725</xdr:rowOff>
    </xdr:to>
    <xdr:sp macro="" textlink="">
      <xdr:nvSpPr>
        <xdr:cNvPr id="185" name="テキスト ボックス 184"/>
        <xdr:cNvSpPr txBox="1"/>
      </xdr:nvSpPr>
      <xdr:spPr>
        <a:xfrm>
          <a:off x="0" y="133731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80</xdr:row>
      <xdr:rowOff>84666</xdr:rowOff>
    </xdr:from>
    <xdr:to>
      <xdr:col>27</xdr:col>
      <xdr:colOff>184150</xdr:colOff>
      <xdr:row>80</xdr:row>
      <xdr:rowOff>84666</xdr:rowOff>
    </xdr:to>
    <xdr:sp macro="" textlink="">
      <xdr:nvSpPr>
        <xdr:cNvPr id="186" name="直線コネクタ 185"/>
        <xdr:cNvSpPr/>
      </xdr:nvSpPr>
      <xdr:spPr>
        <a:xfrm>
          <a:off x="762000" y="131159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79</xdr:row>
      <xdr:rowOff>114300</xdr:rowOff>
    </xdr:from>
    <xdr:to>
      <xdr:col>3</xdr:col>
      <xdr:colOff>133350</xdr:colOff>
      <xdr:row>81</xdr:row>
      <xdr:rowOff>28575</xdr:rowOff>
    </xdr:to>
    <xdr:sp macro="" textlink="">
      <xdr:nvSpPr>
        <xdr:cNvPr id="187" name="テキスト ボックス 186"/>
        <xdr:cNvSpPr txBox="1"/>
      </xdr:nvSpPr>
      <xdr:spPr>
        <a:xfrm>
          <a:off x="0" y="129730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78</xdr:row>
      <xdr:rowOff>25400</xdr:rowOff>
    </xdr:to>
    <xdr:sp macro="" textlink="">
      <xdr:nvSpPr>
        <xdr:cNvPr id="188" name="直線コネクタ 187"/>
        <xdr:cNvSpPr/>
      </xdr:nvSpPr>
      <xdr:spPr>
        <a:xfrm>
          <a:off x="762000" y="127158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77</xdr:row>
      <xdr:rowOff>57150</xdr:rowOff>
    </xdr:from>
    <xdr:to>
      <xdr:col>3</xdr:col>
      <xdr:colOff>133350</xdr:colOff>
      <xdr:row>78</xdr:row>
      <xdr:rowOff>142875</xdr:rowOff>
    </xdr:to>
    <xdr:sp macro="" textlink="">
      <xdr:nvSpPr>
        <xdr:cNvPr id="189" name="テキスト ボックス 188"/>
        <xdr:cNvSpPr txBox="1"/>
      </xdr:nvSpPr>
      <xdr:spPr>
        <a:xfrm>
          <a:off x="0" y="125730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fLocksText="0">
      <xdr:nvSpPr>
        <xdr:cNvPr id="190" name="人件費・物件費等の状況グラフ枠"/>
        <xdr:cNvSpPr/>
      </xdr:nvSpPr>
      <xdr:spPr>
        <a:xfrm>
          <a:off x="762000" y="12715875"/>
          <a:ext cx="5076825"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sp macro="" textlink="">
      <xdr:nvSpPr>
        <xdr:cNvPr id="191" name="直線コネクタ 190"/>
        <xdr:cNvSpPr/>
      </xdr:nvSpPr>
      <xdr:spPr>
        <a:xfrm flipV="1">
          <a:off x="4953000" y="13277850"/>
          <a:ext cx="0" cy="13430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9525</xdr:colOff>
      <xdr:row>89</xdr:row>
      <xdr:rowOff>19050</xdr:rowOff>
    </xdr:from>
    <xdr:to>
      <xdr:col>27</xdr:col>
      <xdr:colOff>142875</xdr:colOff>
      <xdr:row>90</xdr:row>
      <xdr:rowOff>104775</xdr:rowOff>
    </xdr:to>
    <xdr:sp macro="" textlink="">
      <xdr:nvSpPr>
        <xdr:cNvPr id="192" name="人件費・物件費等の状況最小値テキスト"/>
        <xdr:cNvSpPr txBox="1"/>
      </xdr:nvSpPr>
      <xdr:spPr>
        <a:xfrm>
          <a:off x="5038725" y="145923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474,435</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44450</xdr:colOff>
      <xdr:row>89</xdr:row>
      <xdr:rowOff>47470</xdr:rowOff>
    </xdr:from>
    <xdr:to>
      <xdr:col>24</xdr:col>
      <xdr:colOff>12700</xdr:colOff>
      <xdr:row>89</xdr:row>
      <xdr:rowOff>47470</xdr:rowOff>
    </xdr:to>
    <xdr:sp macro="" textlink="">
      <xdr:nvSpPr>
        <xdr:cNvPr id="193" name="直線コネクタ 192"/>
        <xdr:cNvSpPr/>
      </xdr:nvSpPr>
      <xdr:spPr>
        <a:xfrm>
          <a:off x="4867275" y="146208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9525</xdr:colOff>
      <xdr:row>79</xdr:row>
      <xdr:rowOff>161925</xdr:rowOff>
    </xdr:from>
    <xdr:to>
      <xdr:col>27</xdr:col>
      <xdr:colOff>142875</xdr:colOff>
      <xdr:row>81</xdr:row>
      <xdr:rowOff>76200</xdr:rowOff>
    </xdr:to>
    <xdr:sp macro="" textlink="">
      <xdr:nvSpPr>
        <xdr:cNvPr id="194" name="人件費・物件費等の状況最大値テキスト"/>
        <xdr:cNvSpPr txBox="1"/>
      </xdr:nvSpPr>
      <xdr:spPr>
        <a:xfrm>
          <a:off x="5038725" y="130206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140,559</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44450</xdr:colOff>
      <xdr:row>81</xdr:row>
      <xdr:rowOff>76332</xdr:rowOff>
    </xdr:from>
    <xdr:to>
      <xdr:col>24</xdr:col>
      <xdr:colOff>12700</xdr:colOff>
      <xdr:row>81</xdr:row>
      <xdr:rowOff>76332</xdr:rowOff>
    </xdr:to>
    <xdr:sp macro="" textlink="">
      <xdr:nvSpPr>
        <xdr:cNvPr id="195" name="直線コネクタ 194"/>
        <xdr:cNvSpPr/>
      </xdr:nvSpPr>
      <xdr:spPr>
        <a:xfrm>
          <a:off x="4867275" y="132778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133350</xdr:colOff>
      <xdr:row>88</xdr:row>
      <xdr:rowOff>148870</xdr:rowOff>
    </xdr:from>
    <xdr:to>
      <xdr:col>23</xdr:col>
      <xdr:colOff>133350</xdr:colOff>
      <xdr:row>89</xdr:row>
      <xdr:rowOff>47470</xdr:rowOff>
    </xdr:to>
    <xdr:sp macro="" textlink="">
      <xdr:nvSpPr>
        <xdr:cNvPr id="196" name="直線コネクタ 195"/>
        <xdr:cNvSpPr/>
      </xdr:nvSpPr>
      <xdr:spPr>
        <a:xfrm>
          <a:off x="4114800" y="145542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9525</xdr:colOff>
      <xdr:row>82</xdr:row>
      <xdr:rowOff>95250</xdr:rowOff>
    </xdr:from>
    <xdr:to>
      <xdr:col>27</xdr:col>
      <xdr:colOff>142875</xdr:colOff>
      <xdr:row>84</xdr:row>
      <xdr:rowOff>9525</xdr:rowOff>
    </xdr:to>
    <xdr:sp macro="" textlink="">
      <xdr:nvSpPr>
        <xdr:cNvPr id="197" name="人件費・物件費等の状況平均値テキスト"/>
        <xdr:cNvSpPr txBox="1"/>
      </xdr:nvSpPr>
      <xdr:spPr>
        <a:xfrm>
          <a:off x="5038725" y="13468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82550</xdr:colOff>
      <xdr:row>83</xdr:row>
      <xdr:rowOff>82575</xdr:rowOff>
    </xdr:from>
    <xdr:to>
      <xdr:col>23</xdr:col>
      <xdr:colOff>184150</xdr:colOff>
      <xdr:row>84</xdr:row>
      <xdr:rowOff>12725</xdr:rowOff>
    </xdr:to>
    <xdr:sp macro="" textlink="" fLocksText="0">
      <xdr:nvSpPr>
        <xdr:cNvPr id="198" name="フローチャート: 判断 197"/>
        <xdr:cNvSpPr/>
      </xdr:nvSpPr>
      <xdr:spPr>
        <a:xfrm>
          <a:off x="4905375" y="136302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82550</xdr:colOff>
      <xdr:row>88</xdr:row>
      <xdr:rowOff>148709</xdr:rowOff>
    </xdr:from>
    <xdr:to>
      <xdr:col>19</xdr:col>
      <xdr:colOff>133350</xdr:colOff>
      <xdr:row>88</xdr:row>
      <xdr:rowOff>148870</xdr:rowOff>
    </xdr:to>
    <xdr:sp macro="" textlink="">
      <xdr:nvSpPr>
        <xdr:cNvPr id="199" name="直線コネクタ 198"/>
        <xdr:cNvSpPr/>
      </xdr:nvSpPr>
      <xdr:spPr>
        <a:xfrm>
          <a:off x="3228975" y="145542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82550</xdr:colOff>
      <xdr:row>83</xdr:row>
      <xdr:rowOff>52471</xdr:rowOff>
    </xdr:from>
    <xdr:to>
      <xdr:col>19</xdr:col>
      <xdr:colOff>184150</xdr:colOff>
      <xdr:row>83</xdr:row>
      <xdr:rowOff>154071</xdr:rowOff>
    </xdr:to>
    <xdr:sp macro="" textlink="" fLocksText="0">
      <xdr:nvSpPr>
        <xdr:cNvPr id="200" name="フローチャート: 判断 199"/>
        <xdr:cNvSpPr/>
      </xdr:nvSpPr>
      <xdr:spPr>
        <a:xfrm>
          <a:off x="4067175" y="136017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17</xdr:col>
      <xdr:colOff>171450</xdr:colOff>
      <xdr:row>81</xdr:row>
      <xdr:rowOff>161925</xdr:rowOff>
    </xdr:from>
    <xdr:to>
      <xdr:col>21</xdr:col>
      <xdr:colOff>66675</xdr:colOff>
      <xdr:row>83</xdr:row>
      <xdr:rowOff>76200</xdr:rowOff>
    </xdr:to>
    <xdr:sp macro="" textlink="">
      <xdr:nvSpPr>
        <xdr:cNvPr id="201" name="テキスト ボックス 200"/>
        <xdr:cNvSpPr txBox="1"/>
      </xdr:nvSpPr>
      <xdr:spPr>
        <a:xfrm>
          <a:off x="3733800" y="1336357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31750</xdr:colOff>
      <xdr:row>88</xdr:row>
      <xdr:rowOff>62308</xdr:rowOff>
    </xdr:from>
    <xdr:to>
      <xdr:col>15</xdr:col>
      <xdr:colOff>82550</xdr:colOff>
      <xdr:row>88</xdr:row>
      <xdr:rowOff>148709</xdr:rowOff>
    </xdr:to>
    <xdr:sp macro="" textlink="">
      <xdr:nvSpPr>
        <xdr:cNvPr id="202" name="直線コネクタ 201"/>
        <xdr:cNvSpPr/>
      </xdr:nvSpPr>
      <xdr:spPr>
        <a:xfrm>
          <a:off x="2333625" y="14468475"/>
          <a:ext cx="89535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31750</xdr:colOff>
      <xdr:row>82</xdr:row>
      <xdr:rowOff>169875</xdr:rowOff>
    </xdr:from>
    <xdr:to>
      <xdr:col>15</xdr:col>
      <xdr:colOff>133350</xdr:colOff>
      <xdr:row>83</xdr:row>
      <xdr:rowOff>100025</xdr:rowOff>
    </xdr:to>
    <xdr:sp macro="" textlink="" fLocksText="0">
      <xdr:nvSpPr>
        <xdr:cNvPr id="203" name="フローチャート: 判断 202"/>
        <xdr:cNvSpPr/>
      </xdr:nvSpPr>
      <xdr:spPr>
        <a:xfrm>
          <a:off x="3171825" y="135445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81</xdr:row>
      <xdr:rowOff>114300</xdr:rowOff>
    </xdr:from>
    <xdr:to>
      <xdr:col>17</xdr:col>
      <xdr:colOff>38100</xdr:colOff>
      <xdr:row>83</xdr:row>
      <xdr:rowOff>28575</xdr:rowOff>
    </xdr:to>
    <xdr:sp macro="" textlink="">
      <xdr:nvSpPr>
        <xdr:cNvPr id="204" name="テキスト ボックス 203"/>
        <xdr:cNvSpPr txBox="1"/>
      </xdr:nvSpPr>
      <xdr:spPr>
        <a:xfrm>
          <a:off x="2838450" y="133159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190500</xdr:colOff>
      <xdr:row>87</xdr:row>
      <xdr:rowOff>114294</xdr:rowOff>
    </xdr:from>
    <xdr:to>
      <xdr:col>11</xdr:col>
      <xdr:colOff>31750</xdr:colOff>
      <xdr:row>88</xdr:row>
      <xdr:rowOff>62308</xdr:rowOff>
    </xdr:to>
    <xdr:sp macro="" textlink="">
      <xdr:nvSpPr>
        <xdr:cNvPr id="205" name="直線コネクタ 204"/>
        <xdr:cNvSpPr/>
      </xdr:nvSpPr>
      <xdr:spPr>
        <a:xfrm>
          <a:off x="1447800" y="14344650"/>
          <a:ext cx="885825"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190500</xdr:colOff>
      <xdr:row>82</xdr:row>
      <xdr:rowOff>159973</xdr:rowOff>
    </xdr:from>
    <xdr:to>
      <xdr:col>11</xdr:col>
      <xdr:colOff>82550</xdr:colOff>
      <xdr:row>83</xdr:row>
      <xdr:rowOff>90123</xdr:rowOff>
    </xdr:to>
    <xdr:sp macro="" textlink="" fLocksText="0">
      <xdr:nvSpPr>
        <xdr:cNvPr id="206" name="フローチャート: 判断 205"/>
        <xdr:cNvSpPr/>
      </xdr:nvSpPr>
      <xdr:spPr>
        <a:xfrm>
          <a:off x="2286000" y="135350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66675</xdr:colOff>
      <xdr:row>81</xdr:row>
      <xdr:rowOff>104775</xdr:rowOff>
    </xdr:from>
    <xdr:to>
      <xdr:col>12</xdr:col>
      <xdr:colOff>200025</xdr:colOff>
      <xdr:row>83</xdr:row>
      <xdr:rowOff>19050</xdr:rowOff>
    </xdr:to>
    <xdr:sp macro="" textlink="">
      <xdr:nvSpPr>
        <xdr:cNvPr id="207" name="テキスト ボックス 206"/>
        <xdr:cNvSpPr txBox="1"/>
      </xdr:nvSpPr>
      <xdr:spPr>
        <a:xfrm>
          <a:off x="1952625" y="133064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139700</xdr:colOff>
      <xdr:row>82</xdr:row>
      <xdr:rowOff>92731</xdr:rowOff>
    </xdr:from>
    <xdr:to>
      <xdr:col>7</xdr:col>
      <xdr:colOff>31750</xdr:colOff>
      <xdr:row>83</xdr:row>
      <xdr:rowOff>22881</xdr:rowOff>
    </xdr:to>
    <xdr:sp macro="" textlink="" fLocksText="0">
      <xdr:nvSpPr>
        <xdr:cNvPr id="208" name="フローチャート: 判断 207"/>
        <xdr:cNvSpPr/>
      </xdr:nvSpPr>
      <xdr:spPr>
        <a:xfrm>
          <a:off x="1400175" y="134683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xdr:col>
      <xdr:colOff>19050</xdr:colOff>
      <xdr:row>81</xdr:row>
      <xdr:rowOff>28575</xdr:rowOff>
    </xdr:from>
    <xdr:to>
      <xdr:col>8</xdr:col>
      <xdr:colOff>152400</xdr:colOff>
      <xdr:row>82</xdr:row>
      <xdr:rowOff>114300</xdr:rowOff>
    </xdr:to>
    <xdr:sp macro="" textlink="">
      <xdr:nvSpPr>
        <xdr:cNvPr id="209" name="テキスト ボックス 208"/>
        <xdr:cNvSpPr txBox="1"/>
      </xdr:nvSpPr>
      <xdr:spPr>
        <a:xfrm>
          <a:off x="1066800" y="13230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22</xdr:col>
      <xdr:colOff>123825</xdr:colOff>
      <xdr:row>92</xdr:row>
      <xdr:rowOff>38100</xdr:rowOff>
    </xdr:from>
    <xdr:to>
      <xdr:col>26</xdr:col>
      <xdr:colOff>47625</xdr:colOff>
      <xdr:row>93</xdr:row>
      <xdr:rowOff>123825</xdr:rowOff>
    </xdr:to>
    <xdr:sp macro="" textlink="">
      <xdr:nvSpPr>
        <xdr:cNvPr id="210" name="テキスト ボックス 209"/>
        <xdr:cNvSpPr txBox="1"/>
      </xdr:nvSpPr>
      <xdr:spPr>
        <a:xfrm>
          <a:off x="4733925" y="15125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123825</xdr:colOff>
      <xdr:row>92</xdr:row>
      <xdr:rowOff>38100</xdr:rowOff>
    </xdr:from>
    <xdr:to>
      <xdr:col>22</xdr:col>
      <xdr:colOff>47625</xdr:colOff>
      <xdr:row>93</xdr:row>
      <xdr:rowOff>123825</xdr:rowOff>
    </xdr:to>
    <xdr:sp macro="" textlink="">
      <xdr:nvSpPr>
        <xdr:cNvPr id="211" name="テキスト ボックス 210"/>
        <xdr:cNvSpPr txBox="1"/>
      </xdr:nvSpPr>
      <xdr:spPr>
        <a:xfrm>
          <a:off x="3895725" y="15125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76200</xdr:colOff>
      <xdr:row>92</xdr:row>
      <xdr:rowOff>38100</xdr:rowOff>
    </xdr:from>
    <xdr:to>
      <xdr:col>18</xdr:col>
      <xdr:colOff>0</xdr:colOff>
      <xdr:row>93</xdr:row>
      <xdr:rowOff>123825</xdr:rowOff>
    </xdr:to>
    <xdr:sp macro="" textlink="">
      <xdr:nvSpPr>
        <xdr:cNvPr id="212" name="テキスト ボックス 211"/>
        <xdr:cNvSpPr txBox="1"/>
      </xdr:nvSpPr>
      <xdr:spPr>
        <a:xfrm>
          <a:off x="3009900" y="15125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xdr:col>
      <xdr:colOff>19050</xdr:colOff>
      <xdr:row>92</xdr:row>
      <xdr:rowOff>38100</xdr:rowOff>
    </xdr:from>
    <xdr:to>
      <xdr:col>13</xdr:col>
      <xdr:colOff>152400</xdr:colOff>
      <xdr:row>93</xdr:row>
      <xdr:rowOff>123825</xdr:rowOff>
    </xdr:to>
    <xdr:sp macro="" textlink="">
      <xdr:nvSpPr>
        <xdr:cNvPr id="213" name="テキスト ボックス 212"/>
        <xdr:cNvSpPr txBox="1"/>
      </xdr:nvSpPr>
      <xdr:spPr>
        <a:xfrm>
          <a:off x="2114550" y="15125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xdr:col>
      <xdr:colOff>180975</xdr:colOff>
      <xdr:row>92</xdr:row>
      <xdr:rowOff>38100</xdr:rowOff>
    </xdr:from>
    <xdr:to>
      <xdr:col>9</xdr:col>
      <xdr:colOff>104775</xdr:colOff>
      <xdr:row>93</xdr:row>
      <xdr:rowOff>123825</xdr:rowOff>
    </xdr:to>
    <xdr:sp macro="" textlink="">
      <xdr:nvSpPr>
        <xdr:cNvPr id="214" name="テキスト ボックス 213"/>
        <xdr:cNvSpPr txBox="1"/>
      </xdr:nvSpPr>
      <xdr:spPr>
        <a:xfrm>
          <a:off x="1228725" y="15125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82550</xdr:colOff>
      <xdr:row>88</xdr:row>
      <xdr:rowOff>168120</xdr:rowOff>
    </xdr:from>
    <xdr:to>
      <xdr:col>23</xdr:col>
      <xdr:colOff>184150</xdr:colOff>
      <xdr:row>89</xdr:row>
      <xdr:rowOff>98270</xdr:rowOff>
    </xdr:to>
    <xdr:sp macro="" textlink="" fLocksText="0">
      <xdr:nvSpPr>
        <xdr:cNvPr id="215" name="楕円 214"/>
        <xdr:cNvSpPr/>
      </xdr:nvSpPr>
      <xdr:spPr>
        <a:xfrm>
          <a:off x="4905375" y="145732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9525</xdr:colOff>
      <xdr:row>88</xdr:row>
      <xdr:rowOff>66675</xdr:rowOff>
    </xdr:from>
    <xdr:to>
      <xdr:col>27</xdr:col>
      <xdr:colOff>142875</xdr:colOff>
      <xdr:row>89</xdr:row>
      <xdr:rowOff>152400</xdr:rowOff>
    </xdr:to>
    <xdr:sp macro="" textlink="">
      <xdr:nvSpPr>
        <xdr:cNvPr id="216" name="人件費・物件費等の状況該当値テキスト"/>
        <xdr:cNvSpPr txBox="1"/>
      </xdr:nvSpPr>
      <xdr:spPr>
        <a:xfrm>
          <a:off x="5038725" y="144684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474,435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82550</xdr:colOff>
      <xdr:row>88</xdr:row>
      <xdr:rowOff>98070</xdr:rowOff>
    </xdr:from>
    <xdr:to>
      <xdr:col>19</xdr:col>
      <xdr:colOff>184150</xdr:colOff>
      <xdr:row>89</xdr:row>
      <xdr:rowOff>28220</xdr:rowOff>
    </xdr:to>
    <xdr:sp macro="" textlink="" fLocksText="0">
      <xdr:nvSpPr>
        <xdr:cNvPr id="217" name="楕円 216"/>
        <xdr:cNvSpPr/>
      </xdr:nvSpPr>
      <xdr:spPr>
        <a:xfrm>
          <a:off x="4067175" y="144970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17</xdr:col>
      <xdr:colOff>171450</xdr:colOff>
      <xdr:row>89</xdr:row>
      <xdr:rowOff>9525</xdr:rowOff>
    </xdr:from>
    <xdr:to>
      <xdr:col>21</xdr:col>
      <xdr:colOff>66675</xdr:colOff>
      <xdr:row>90</xdr:row>
      <xdr:rowOff>95250</xdr:rowOff>
    </xdr:to>
    <xdr:sp macro="" textlink="">
      <xdr:nvSpPr>
        <xdr:cNvPr id="218" name="テキスト ボックス 217"/>
        <xdr:cNvSpPr txBox="1"/>
      </xdr:nvSpPr>
      <xdr:spPr>
        <a:xfrm>
          <a:off x="3733800" y="1458277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457,017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31750</xdr:colOff>
      <xdr:row>88</xdr:row>
      <xdr:rowOff>97909</xdr:rowOff>
    </xdr:from>
    <xdr:to>
      <xdr:col>15</xdr:col>
      <xdr:colOff>133350</xdr:colOff>
      <xdr:row>89</xdr:row>
      <xdr:rowOff>28059</xdr:rowOff>
    </xdr:to>
    <xdr:sp macro="" textlink="" fLocksText="0">
      <xdr:nvSpPr>
        <xdr:cNvPr id="219" name="楕円 218"/>
        <xdr:cNvSpPr/>
      </xdr:nvSpPr>
      <xdr:spPr>
        <a:xfrm>
          <a:off x="3171825" y="144970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89</xdr:row>
      <xdr:rowOff>9525</xdr:rowOff>
    </xdr:from>
    <xdr:to>
      <xdr:col>17</xdr:col>
      <xdr:colOff>38100</xdr:colOff>
      <xdr:row>90</xdr:row>
      <xdr:rowOff>95250</xdr:rowOff>
    </xdr:to>
    <xdr:sp macro="" textlink="">
      <xdr:nvSpPr>
        <xdr:cNvPr id="220" name="テキスト ボックス 219"/>
        <xdr:cNvSpPr txBox="1"/>
      </xdr:nvSpPr>
      <xdr:spPr>
        <a:xfrm>
          <a:off x="2838450" y="145827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456,977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190500</xdr:colOff>
      <xdr:row>88</xdr:row>
      <xdr:rowOff>11508</xdr:rowOff>
    </xdr:from>
    <xdr:to>
      <xdr:col>11</xdr:col>
      <xdr:colOff>82550</xdr:colOff>
      <xdr:row>88</xdr:row>
      <xdr:rowOff>113108</xdr:rowOff>
    </xdr:to>
    <xdr:sp macro="" textlink="" fLocksText="0">
      <xdr:nvSpPr>
        <xdr:cNvPr id="221" name="楕円 220"/>
        <xdr:cNvSpPr/>
      </xdr:nvSpPr>
      <xdr:spPr>
        <a:xfrm>
          <a:off x="2286000" y="144113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66675</xdr:colOff>
      <xdr:row>88</xdr:row>
      <xdr:rowOff>95250</xdr:rowOff>
    </xdr:from>
    <xdr:to>
      <xdr:col>12</xdr:col>
      <xdr:colOff>200025</xdr:colOff>
      <xdr:row>90</xdr:row>
      <xdr:rowOff>9525</xdr:rowOff>
    </xdr:to>
    <xdr:sp macro="" textlink="">
      <xdr:nvSpPr>
        <xdr:cNvPr id="222" name="テキスト ボックス 221"/>
        <xdr:cNvSpPr txBox="1"/>
      </xdr:nvSpPr>
      <xdr:spPr>
        <a:xfrm>
          <a:off x="1952625" y="144970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435,493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139700</xdr:colOff>
      <xdr:row>87</xdr:row>
      <xdr:rowOff>63494</xdr:rowOff>
    </xdr:from>
    <xdr:to>
      <xdr:col>7</xdr:col>
      <xdr:colOff>31750</xdr:colOff>
      <xdr:row>87</xdr:row>
      <xdr:rowOff>165094</xdr:rowOff>
    </xdr:to>
    <xdr:sp macro="" textlink="" fLocksText="0">
      <xdr:nvSpPr>
        <xdr:cNvPr id="223" name="楕円 222"/>
        <xdr:cNvSpPr/>
      </xdr:nvSpPr>
      <xdr:spPr>
        <a:xfrm>
          <a:off x="1400175" y="142970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xdr:col>
      <xdr:colOff>19050</xdr:colOff>
      <xdr:row>87</xdr:row>
      <xdr:rowOff>152400</xdr:rowOff>
    </xdr:from>
    <xdr:to>
      <xdr:col>8</xdr:col>
      <xdr:colOff>152400</xdr:colOff>
      <xdr:row>89</xdr:row>
      <xdr:rowOff>66675</xdr:rowOff>
    </xdr:to>
    <xdr:sp macro="" textlink="">
      <xdr:nvSpPr>
        <xdr:cNvPr id="224" name="テキスト ボックス 223"/>
        <xdr:cNvSpPr txBox="1"/>
      </xdr:nvSpPr>
      <xdr:spPr>
        <a:xfrm>
          <a:off x="1066800" y="143827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405,788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73</xdr:row>
      <xdr:rowOff>120650</xdr:rowOff>
    </xdr:from>
    <xdr:to>
      <xdr:col>85</xdr:col>
      <xdr:colOff>95250</xdr:colOff>
      <xdr:row>75</xdr:row>
      <xdr:rowOff>95250</xdr:rowOff>
    </xdr:to>
    <xdr:sp macro="" textlink="" fLocksText="0">
      <xdr:nvSpPr>
        <xdr:cNvPr id="225" name="正方形/長方形 224"/>
        <xdr:cNvSpPr/>
      </xdr:nvSpPr>
      <xdr:spPr>
        <a:xfrm>
          <a:off x="12830175" y="119538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twoCellAnchor editAs="oneCell">
    <xdr:from>
      <xdr:col>65</xdr:col>
      <xdr:colOff>28575</xdr:colOff>
      <xdr:row>75</xdr:row>
      <xdr:rowOff>142875</xdr:rowOff>
    </xdr:from>
    <xdr:to>
      <xdr:col>73</xdr:col>
      <xdr:colOff>9525</xdr:colOff>
      <xdr:row>77</xdr:row>
      <xdr:rowOff>104775</xdr:rowOff>
    </xdr:to>
    <xdr:sp macro="" textlink="">
      <xdr:nvSpPr>
        <xdr:cNvPr id="226" name="テキスト ボックス 225"/>
        <xdr:cNvSpPr txBox="1"/>
      </xdr:nvSpPr>
      <xdr:spPr>
        <a:xfrm>
          <a:off x="13649325" y="123158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twoCellAnchor>
  <xdr:twoCellAnchor editAs="oneCell">
    <xdr:from>
      <xdr:col>73</xdr:col>
      <xdr:colOff>133350</xdr:colOff>
      <xdr:row>75</xdr:row>
      <xdr:rowOff>114300</xdr:rowOff>
    </xdr:from>
    <xdr:to>
      <xdr:col>81</xdr:col>
      <xdr:colOff>104775</xdr:colOff>
      <xdr:row>77</xdr:row>
      <xdr:rowOff>133350</xdr:rowOff>
    </xdr:to>
    <xdr:sp macro="" textlink="">
      <xdr:nvSpPr>
        <xdr:cNvPr id="227" name="テキスト ボックス 226"/>
        <xdr:cNvSpPr txBox="1"/>
      </xdr:nvSpPr>
      <xdr:spPr>
        <a:xfrm>
          <a:off x="15430500" y="122872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[95.9]</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85</xdr:col>
      <xdr:colOff>158750</xdr:colOff>
      <xdr:row>75</xdr:row>
      <xdr:rowOff>31750</xdr:rowOff>
    </xdr:from>
    <xdr:to>
      <xdr:col>93</xdr:col>
      <xdr:colOff>6350</xdr:colOff>
      <xdr:row>76</xdr:row>
      <xdr:rowOff>114300</xdr:rowOff>
    </xdr:to>
    <xdr:sp macro="" textlink="" fLocksText="0">
      <xdr:nvSpPr>
        <xdr:cNvPr id="228" name="正方形/長方形 227"/>
        <xdr:cNvSpPr/>
      </xdr:nvSpPr>
      <xdr:spPr>
        <a:xfrm>
          <a:off x="17973675" y="122015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fLocksText="0">
      <xdr:nvSpPr>
        <xdr:cNvPr id="229" name="正方形/長方形 228"/>
        <xdr:cNvSpPr/>
      </xdr:nvSpPr>
      <xdr:spPr>
        <a:xfrm>
          <a:off x="17973675" y="123920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fLocksText="0">
      <xdr:nvSpPr>
        <xdr:cNvPr id="230" name="正方形/長方形 229"/>
        <xdr:cNvSpPr/>
      </xdr:nvSpPr>
      <xdr:spPr>
        <a:xfrm>
          <a:off x="19621500" y="122015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fLocksText="0">
      <xdr:nvSpPr>
        <xdr:cNvPr id="231" name="正方形/長方形 230"/>
        <xdr:cNvSpPr/>
      </xdr:nvSpPr>
      <xdr:spPr>
        <a:xfrm>
          <a:off x="19621500" y="123920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fLocksText="0">
      <xdr:nvSpPr>
        <xdr:cNvPr id="232" name="正方形/長方形 231"/>
        <xdr:cNvSpPr/>
      </xdr:nvSpPr>
      <xdr:spPr>
        <a:xfrm>
          <a:off x="21078825" y="122015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fLocksText="0">
      <xdr:nvSpPr>
        <xdr:cNvPr id="233" name="正方形/長方形 232"/>
        <xdr:cNvSpPr/>
      </xdr:nvSpPr>
      <xdr:spPr>
        <a:xfrm>
          <a:off x="21078825" y="123920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fLocksText="0">
      <xdr:nvSpPr>
        <xdr:cNvPr id="234" name="正方形/長方形 233"/>
        <xdr:cNvSpPr/>
      </xdr:nvSpPr>
      <xdr:spPr>
        <a:xfrm>
          <a:off x="12830175" y="12715875"/>
          <a:ext cx="5076825"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fLocksText="0">
      <xdr:nvSpPr>
        <xdr:cNvPr id="235" name="正方形/長方形 234"/>
        <xdr:cNvSpPr/>
      </xdr:nvSpPr>
      <xdr:spPr>
        <a:xfrm>
          <a:off x="18097500" y="12715875"/>
          <a:ext cx="602932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fLocksText="0">
      <xdr:nvSpPr>
        <xdr:cNvPr id="236" name="正方形/長方形 235"/>
        <xdr:cNvSpPr/>
      </xdr:nvSpPr>
      <xdr:spPr>
        <a:xfrm>
          <a:off x="18097500" y="12715875"/>
          <a:ext cx="3810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1325" y="13030200"/>
          <a:ext cx="5781675" cy="2028825"/>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eaLnBrk="1" fontAlgn="auto" latinLnBrk="0" hangingPunct="1">
            <a:lnSpc>
              <a:spcPct val="100000"/>
            </a:lnSpc>
            <a:spcBef>
              <a:spcPts val="0"/>
            </a:spcBef>
            <a:spcAft>
              <a:spcPts val="0"/>
            </a:spcAft>
            <a:buClrTx/>
            <a:buSzTx/>
            <a:buFontTx/>
            <a:buNone/>
          </a:pPr>
          <a:r>
            <a:rPr lang="ja-JP" altLang="en-US" sz="1100" b="0" i="0" u="none" kern="0" spc="0" baseline="0">
              <a:ln>
                <a:noFill/>
              </a:ln>
              <a:solidFill>
                <a:srgbClr val="000000"/>
              </a:solidFill>
              <a:latin typeface="+mn-lt"/>
              <a:ea typeface="ＭＳ Ｐゴシック" panose="020B0600070205080204" pitchFamily="50" charset="-128"/>
              <a:cs typeface="+mn-cs"/>
            </a:rPr>
            <a:t>　ラスパイレス指数について、平成</a:t>
          </a:r>
          <a:r>
            <a:rPr lang="en-US" altLang="ja-JP" sz="1100" b="0" i="0" u="none" kern="0" spc="0" baseline="0">
              <a:ln>
                <a:noFill/>
              </a:ln>
              <a:solidFill>
                <a:srgbClr val="000000"/>
              </a:solidFill>
              <a:latin typeface="+mn-lt"/>
              <a:ea typeface="ＭＳ Ｐゴシック" panose="020B0600070205080204" pitchFamily="50" charset="-128"/>
              <a:cs typeface="+mn-cs"/>
            </a:rPr>
            <a:t>29</a:t>
          </a:r>
          <a:r>
            <a:rPr lang="ja-JP" altLang="en-US" sz="1100" b="0" i="0" u="none" kern="0" spc="0" baseline="0">
              <a:ln>
                <a:noFill/>
              </a:ln>
              <a:solidFill>
                <a:srgbClr val="000000"/>
              </a:solidFill>
              <a:latin typeface="+mn-lt"/>
              <a:ea typeface="ＭＳ Ｐゴシック" panose="020B0600070205080204" pitchFamily="50" charset="-128"/>
              <a:cs typeface="+mn-cs"/>
            </a:rPr>
            <a:t>年度の数値は、前年度数値を引用しているため、前年度との比較では同数値となるが、平成</a:t>
          </a:r>
          <a:r>
            <a:rPr lang="en-US" altLang="ja-JP" sz="1100" b="0" i="0" u="none" kern="0" spc="0" baseline="0">
              <a:ln>
                <a:noFill/>
              </a:ln>
              <a:solidFill>
                <a:srgbClr val="000000"/>
              </a:solidFill>
              <a:latin typeface="+mn-lt"/>
              <a:ea typeface="ＭＳ Ｐゴシック" panose="020B0600070205080204" pitchFamily="50" charset="-128"/>
              <a:cs typeface="+mn-cs"/>
            </a:rPr>
            <a:t>25</a:t>
          </a:r>
          <a:r>
            <a:rPr lang="ja-JP" altLang="en-US" sz="1100" b="0" i="0" u="none" kern="0" spc="0" baseline="0">
              <a:ln>
                <a:noFill/>
              </a:ln>
              <a:solidFill>
                <a:srgbClr val="000000"/>
              </a:solidFill>
              <a:latin typeface="+mn-lt"/>
              <a:ea typeface="ＭＳ Ｐゴシック" panose="020B0600070205080204" pitchFamily="50" charset="-128"/>
              <a:cs typeface="+mn-cs"/>
            </a:rPr>
            <a:t>年度に比べると</a:t>
          </a:r>
          <a:r>
            <a:rPr lang="en-US" altLang="ja-JP" sz="1100" b="0" i="0" u="none" kern="0" spc="0" baseline="0">
              <a:ln>
                <a:noFill/>
              </a:ln>
              <a:solidFill>
                <a:srgbClr val="000000"/>
              </a:solidFill>
              <a:latin typeface="+mn-lt"/>
              <a:ea typeface="ＭＳ Ｐゴシック" panose="020B0600070205080204" pitchFamily="50" charset="-128"/>
              <a:cs typeface="+mn-cs"/>
            </a:rPr>
            <a:t>1.3</a:t>
          </a:r>
          <a:r>
            <a:rPr lang="ja-JP" altLang="en-US" sz="1100" b="0" i="0" u="none" kern="0" spc="0" baseline="0">
              <a:ln>
                <a:noFill/>
              </a:ln>
              <a:solidFill>
                <a:srgbClr val="000000"/>
              </a:solidFill>
              <a:latin typeface="+mn-lt"/>
              <a:ea typeface="ＭＳ Ｐゴシック" panose="020B0600070205080204" pitchFamily="50" charset="-128"/>
              <a:cs typeface="+mn-cs"/>
            </a:rPr>
            <a:t>ポイントの減となっている。</a:t>
          </a:r>
          <a:endParaRPr lang="en-US" altLang="ja-JP" sz="1100" b="0" i="0" u="none" kern="0" spc="0" baseline="0">
            <a:ln>
              <a:noFill/>
            </a:ln>
            <a:solidFill>
              <a:srgbClr val="000000"/>
            </a:solidFill>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100" b="0" i="0" u="none" kern="0" spc="0" baseline="0">
              <a:ln>
                <a:noFill/>
              </a:ln>
              <a:solidFill>
                <a:srgbClr val="000000"/>
              </a:solidFill>
              <a:latin typeface="+mn-lt"/>
              <a:ea typeface="ＭＳ Ｐゴシック" panose="020B0600070205080204" pitchFamily="50" charset="-128"/>
              <a:cs typeface="+mn-cs"/>
            </a:rPr>
            <a:t>　</a:t>
          </a:r>
          <a:r>
            <a:rPr lang="ja-JP" altLang="ja-JP" sz="1100" b="0" i="0" u="none" kern="0" spc="0" baseline="0">
              <a:ln>
                <a:noFill/>
              </a:ln>
              <a:solidFill>
                <a:srgbClr val="000000"/>
              </a:solidFill>
              <a:latin typeface="+mn-lt"/>
              <a:ea typeface="ＭＳ Ｐゴシック" panose="020B0600070205080204" pitchFamily="50" charset="-128"/>
              <a:cs typeface="+mn-cs"/>
            </a:rPr>
            <a:t>また、全国町村平均値との比較でも同水準となっており、今後も一層の給与の適正化に努める。</a:t>
          </a:r>
          <a:endParaRPr lang="ja-JP" altLang="ja-JP" sz="1400" b="0" i="0" u="none" kern="0" spc="0" baseline="0">
            <a:ln>
              <a:noFill/>
            </a:ln>
            <a:solidFill>
              <a:srgbClr val="000000"/>
            </a:solidFill>
            <a:latin typeface="+mn-lt"/>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sp macro="" textlink="">
      <xdr:nvSpPr>
        <xdr:cNvPr id="238" name="直線コネクタ 237"/>
        <xdr:cNvSpPr/>
      </xdr:nvSpPr>
      <xdr:spPr>
        <a:xfrm>
          <a:off x="12830175" y="151257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91</xdr:row>
      <xdr:rowOff>66675</xdr:rowOff>
    </xdr:from>
    <xdr:to>
      <xdr:col>61</xdr:col>
      <xdr:colOff>38100</xdr:colOff>
      <xdr:row>92</xdr:row>
      <xdr:rowOff>152400</xdr:rowOff>
    </xdr:to>
    <xdr:sp macro="" textlink="">
      <xdr:nvSpPr>
        <xdr:cNvPr id="239" name="テキスト ボックス 238"/>
        <xdr:cNvSpPr txBox="1"/>
      </xdr:nvSpPr>
      <xdr:spPr>
        <a:xfrm>
          <a:off x="12058650" y="14982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105.0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90</xdr:row>
      <xdr:rowOff>36286</xdr:rowOff>
    </xdr:from>
    <xdr:to>
      <xdr:col>85</xdr:col>
      <xdr:colOff>95250</xdr:colOff>
      <xdr:row>90</xdr:row>
      <xdr:rowOff>36286</xdr:rowOff>
    </xdr:to>
    <xdr:sp macro="" textlink="">
      <xdr:nvSpPr>
        <xdr:cNvPr id="240" name="直線コネクタ 239"/>
        <xdr:cNvSpPr/>
      </xdr:nvSpPr>
      <xdr:spPr>
        <a:xfrm>
          <a:off x="12830175" y="147828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89</xdr:row>
      <xdr:rowOff>66675</xdr:rowOff>
    </xdr:from>
    <xdr:to>
      <xdr:col>61</xdr:col>
      <xdr:colOff>38100</xdr:colOff>
      <xdr:row>90</xdr:row>
      <xdr:rowOff>152400</xdr:rowOff>
    </xdr:to>
    <xdr:sp macro="" textlink="">
      <xdr:nvSpPr>
        <xdr:cNvPr id="241" name="テキスト ボックス 240"/>
        <xdr:cNvSpPr txBox="1"/>
      </xdr:nvSpPr>
      <xdr:spPr>
        <a:xfrm>
          <a:off x="12058650" y="146399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102.0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88</xdr:row>
      <xdr:rowOff>34471</xdr:rowOff>
    </xdr:from>
    <xdr:to>
      <xdr:col>85</xdr:col>
      <xdr:colOff>95250</xdr:colOff>
      <xdr:row>88</xdr:row>
      <xdr:rowOff>34471</xdr:rowOff>
    </xdr:to>
    <xdr:sp macro="" textlink="">
      <xdr:nvSpPr>
        <xdr:cNvPr id="242" name="直線コネクタ 241"/>
        <xdr:cNvSpPr/>
      </xdr:nvSpPr>
      <xdr:spPr>
        <a:xfrm>
          <a:off x="12830175" y="144399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87</xdr:row>
      <xdr:rowOff>66675</xdr:rowOff>
    </xdr:from>
    <xdr:to>
      <xdr:col>61</xdr:col>
      <xdr:colOff>38100</xdr:colOff>
      <xdr:row>88</xdr:row>
      <xdr:rowOff>152400</xdr:rowOff>
    </xdr:to>
    <xdr:sp macro="" textlink="">
      <xdr:nvSpPr>
        <xdr:cNvPr id="243" name="テキスト ボックス 242"/>
        <xdr:cNvSpPr txBox="1"/>
      </xdr:nvSpPr>
      <xdr:spPr>
        <a:xfrm>
          <a:off x="12058650" y="142970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99.0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86</xdr:row>
      <xdr:rowOff>32657</xdr:rowOff>
    </xdr:from>
    <xdr:to>
      <xdr:col>85</xdr:col>
      <xdr:colOff>95250</xdr:colOff>
      <xdr:row>86</xdr:row>
      <xdr:rowOff>32657</xdr:rowOff>
    </xdr:to>
    <xdr:sp macro="" textlink="">
      <xdr:nvSpPr>
        <xdr:cNvPr id="244" name="直線コネクタ 243"/>
        <xdr:cNvSpPr/>
      </xdr:nvSpPr>
      <xdr:spPr>
        <a:xfrm>
          <a:off x="12830175" y="140874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85</xdr:row>
      <xdr:rowOff>57150</xdr:rowOff>
    </xdr:from>
    <xdr:to>
      <xdr:col>61</xdr:col>
      <xdr:colOff>38100</xdr:colOff>
      <xdr:row>86</xdr:row>
      <xdr:rowOff>142875</xdr:rowOff>
    </xdr:to>
    <xdr:sp macro="" textlink="">
      <xdr:nvSpPr>
        <xdr:cNvPr id="245" name="テキスト ボックス 244"/>
        <xdr:cNvSpPr txBox="1"/>
      </xdr:nvSpPr>
      <xdr:spPr>
        <a:xfrm>
          <a:off x="12058650" y="139446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96.0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84</xdr:row>
      <xdr:rowOff>30843</xdr:rowOff>
    </xdr:from>
    <xdr:to>
      <xdr:col>85</xdr:col>
      <xdr:colOff>95250</xdr:colOff>
      <xdr:row>84</xdr:row>
      <xdr:rowOff>30843</xdr:rowOff>
    </xdr:to>
    <xdr:sp macro="" textlink="">
      <xdr:nvSpPr>
        <xdr:cNvPr id="246" name="直線コネクタ 245"/>
        <xdr:cNvSpPr/>
      </xdr:nvSpPr>
      <xdr:spPr>
        <a:xfrm>
          <a:off x="12830175" y="137445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83</xdr:row>
      <xdr:rowOff>57150</xdr:rowOff>
    </xdr:from>
    <xdr:to>
      <xdr:col>61</xdr:col>
      <xdr:colOff>38100</xdr:colOff>
      <xdr:row>84</xdr:row>
      <xdr:rowOff>142875</xdr:rowOff>
    </xdr:to>
    <xdr:sp macro="" textlink="">
      <xdr:nvSpPr>
        <xdr:cNvPr id="247" name="テキスト ボックス 246"/>
        <xdr:cNvSpPr txBox="1"/>
      </xdr:nvSpPr>
      <xdr:spPr>
        <a:xfrm>
          <a:off x="12058650" y="13601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93.0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82</xdr:row>
      <xdr:rowOff>29029</xdr:rowOff>
    </xdr:from>
    <xdr:to>
      <xdr:col>85</xdr:col>
      <xdr:colOff>95250</xdr:colOff>
      <xdr:row>82</xdr:row>
      <xdr:rowOff>29029</xdr:rowOff>
    </xdr:to>
    <xdr:sp macro="" textlink="">
      <xdr:nvSpPr>
        <xdr:cNvPr id="248" name="直線コネクタ 247"/>
        <xdr:cNvSpPr/>
      </xdr:nvSpPr>
      <xdr:spPr>
        <a:xfrm>
          <a:off x="12830175" y="1340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81</xdr:row>
      <xdr:rowOff>57150</xdr:rowOff>
    </xdr:from>
    <xdr:to>
      <xdr:col>61</xdr:col>
      <xdr:colOff>38100</xdr:colOff>
      <xdr:row>82</xdr:row>
      <xdr:rowOff>142875</xdr:rowOff>
    </xdr:to>
    <xdr:sp macro="" textlink="">
      <xdr:nvSpPr>
        <xdr:cNvPr id="249" name="テキスト ボックス 248"/>
        <xdr:cNvSpPr txBox="1"/>
      </xdr:nvSpPr>
      <xdr:spPr>
        <a:xfrm>
          <a:off x="12058650" y="132588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80</xdr:row>
      <xdr:rowOff>27214</xdr:rowOff>
    </xdr:from>
    <xdr:to>
      <xdr:col>85</xdr:col>
      <xdr:colOff>95250</xdr:colOff>
      <xdr:row>80</xdr:row>
      <xdr:rowOff>27214</xdr:rowOff>
    </xdr:to>
    <xdr:sp macro="" textlink="">
      <xdr:nvSpPr>
        <xdr:cNvPr id="250" name="直線コネクタ 249"/>
        <xdr:cNvSpPr/>
      </xdr:nvSpPr>
      <xdr:spPr>
        <a:xfrm>
          <a:off x="12830175" y="130587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79</xdr:row>
      <xdr:rowOff>57150</xdr:rowOff>
    </xdr:from>
    <xdr:to>
      <xdr:col>61</xdr:col>
      <xdr:colOff>38100</xdr:colOff>
      <xdr:row>80</xdr:row>
      <xdr:rowOff>142875</xdr:rowOff>
    </xdr:to>
    <xdr:sp macro="" textlink="">
      <xdr:nvSpPr>
        <xdr:cNvPr id="251" name="テキスト ボックス 250"/>
        <xdr:cNvSpPr txBox="1"/>
      </xdr:nvSpPr>
      <xdr:spPr>
        <a:xfrm>
          <a:off x="12058650" y="129159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87.0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78</xdr:row>
      <xdr:rowOff>25400</xdr:rowOff>
    </xdr:to>
    <xdr:sp macro="" textlink="">
      <xdr:nvSpPr>
        <xdr:cNvPr id="252" name="直線コネクタ 251"/>
        <xdr:cNvSpPr/>
      </xdr:nvSpPr>
      <xdr:spPr>
        <a:xfrm>
          <a:off x="12830175" y="127158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77</xdr:row>
      <xdr:rowOff>57150</xdr:rowOff>
    </xdr:from>
    <xdr:to>
      <xdr:col>61</xdr:col>
      <xdr:colOff>38100</xdr:colOff>
      <xdr:row>78</xdr:row>
      <xdr:rowOff>142875</xdr:rowOff>
    </xdr:to>
    <xdr:sp macro="" textlink="">
      <xdr:nvSpPr>
        <xdr:cNvPr id="253" name="テキスト ボックス 252"/>
        <xdr:cNvSpPr txBox="1"/>
      </xdr:nvSpPr>
      <xdr:spPr>
        <a:xfrm>
          <a:off x="12058650" y="125730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84.0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fLocksText="0">
      <xdr:nvSpPr>
        <xdr:cNvPr id="254" name="給与水準   （国との比較）グラフ枠"/>
        <xdr:cNvSpPr/>
      </xdr:nvSpPr>
      <xdr:spPr>
        <a:xfrm>
          <a:off x="12830175" y="12715875"/>
          <a:ext cx="5076825"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sp macro="" textlink="">
      <xdr:nvSpPr>
        <xdr:cNvPr id="255" name="直線コネクタ 254"/>
        <xdr:cNvSpPr/>
      </xdr:nvSpPr>
      <xdr:spPr>
        <a:xfrm flipV="1">
          <a:off x="17021175" y="13077825"/>
          <a:ext cx="0" cy="16192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89</xdr:row>
      <xdr:rowOff>95250</xdr:rowOff>
    </xdr:from>
    <xdr:to>
      <xdr:col>85</xdr:col>
      <xdr:colOff>57150</xdr:colOff>
      <xdr:row>91</xdr:row>
      <xdr:rowOff>9525</xdr:rowOff>
    </xdr:to>
    <xdr:sp macro="" textlink="">
      <xdr:nvSpPr>
        <xdr:cNvPr id="256" name="給与水準   （国との比較）最小値テキスト"/>
        <xdr:cNvSpPr txBox="1"/>
      </xdr:nvSpPr>
      <xdr:spPr>
        <a:xfrm>
          <a:off x="17106900" y="14668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101.3</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165100</xdr:colOff>
      <xdr:row>89</xdr:row>
      <xdr:rowOff>127302</xdr:rowOff>
    </xdr:from>
    <xdr:to>
      <xdr:col>81</xdr:col>
      <xdr:colOff>133350</xdr:colOff>
      <xdr:row>89</xdr:row>
      <xdr:rowOff>127302</xdr:rowOff>
    </xdr:to>
    <xdr:sp macro="" textlink="">
      <xdr:nvSpPr>
        <xdr:cNvPr id="257" name="直線コネクタ 256"/>
        <xdr:cNvSpPr/>
      </xdr:nvSpPr>
      <xdr:spPr>
        <a:xfrm>
          <a:off x="16925925" y="146970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78</xdr:row>
      <xdr:rowOff>133350</xdr:rowOff>
    </xdr:from>
    <xdr:to>
      <xdr:col>85</xdr:col>
      <xdr:colOff>57150</xdr:colOff>
      <xdr:row>80</xdr:row>
      <xdr:rowOff>47625</xdr:rowOff>
    </xdr:to>
    <xdr:sp macro="" textlink="">
      <xdr:nvSpPr>
        <xdr:cNvPr id="258" name="給与水準   （国との比較）最大値テキスト"/>
        <xdr:cNvSpPr txBox="1"/>
      </xdr:nvSpPr>
      <xdr:spPr>
        <a:xfrm>
          <a:off x="17106900" y="12820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87.2</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165100</xdr:colOff>
      <xdr:row>80</xdr:row>
      <xdr:rowOff>50195</xdr:rowOff>
    </xdr:from>
    <xdr:to>
      <xdr:col>81</xdr:col>
      <xdr:colOff>133350</xdr:colOff>
      <xdr:row>80</xdr:row>
      <xdr:rowOff>50195</xdr:rowOff>
    </xdr:to>
    <xdr:sp macro="" textlink="">
      <xdr:nvSpPr>
        <xdr:cNvPr id="259" name="直線コネクタ 258"/>
        <xdr:cNvSpPr/>
      </xdr:nvSpPr>
      <xdr:spPr>
        <a:xfrm>
          <a:off x="16925925" y="130778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77</xdr:col>
      <xdr:colOff>44450</xdr:colOff>
      <xdr:row>86</xdr:row>
      <xdr:rowOff>21166</xdr:rowOff>
    </xdr:from>
    <xdr:to>
      <xdr:col>81</xdr:col>
      <xdr:colOff>44450</xdr:colOff>
      <xdr:row>86</xdr:row>
      <xdr:rowOff>21166</xdr:rowOff>
    </xdr:to>
    <xdr:sp macro="" textlink="">
      <xdr:nvSpPr>
        <xdr:cNvPr id="260" name="直線コネクタ 259"/>
        <xdr:cNvSpPr/>
      </xdr:nvSpPr>
      <xdr:spPr>
        <a:xfrm>
          <a:off x="16182975" y="14077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84</xdr:row>
      <xdr:rowOff>28575</xdr:rowOff>
    </xdr:from>
    <xdr:to>
      <xdr:col>85</xdr:col>
      <xdr:colOff>57150</xdr:colOff>
      <xdr:row>85</xdr:row>
      <xdr:rowOff>114300</xdr:rowOff>
    </xdr:to>
    <xdr:sp macro="" textlink="">
      <xdr:nvSpPr>
        <xdr:cNvPr id="261" name="給与水準   （国との比較）平均値テキスト"/>
        <xdr:cNvSpPr txBox="1"/>
      </xdr:nvSpPr>
      <xdr:spPr>
        <a:xfrm>
          <a:off x="17106900" y="1374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94.8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203200</xdr:colOff>
      <xdr:row>85</xdr:row>
      <xdr:rowOff>15421</xdr:rowOff>
    </xdr:from>
    <xdr:to>
      <xdr:col>81</xdr:col>
      <xdr:colOff>95250</xdr:colOff>
      <xdr:row>85</xdr:row>
      <xdr:rowOff>117021</xdr:rowOff>
    </xdr:to>
    <xdr:sp macro="" textlink="" fLocksText="0">
      <xdr:nvSpPr>
        <xdr:cNvPr id="262" name="フローチャート: 判断 261"/>
        <xdr:cNvSpPr/>
      </xdr:nvSpPr>
      <xdr:spPr>
        <a:xfrm>
          <a:off x="16964025" y="139065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203200</xdr:colOff>
      <xdr:row>86</xdr:row>
      <xdr:rowOff>21166</xdr:rowOff>
    </xdr:from>
    <xdr:to>
      <xdr:col>77</xdr:col>
      <xdr:colOff>44450</xdr:colOff>
      <xdr:row>86</xdr:row>
      <xdr:rowOff>67129</xdr:rowOff>
    </xdr:to>
    <xdr:sp macro="" textlink="">
      <xdr:nvSpPr>
        <xdr:cNvPr id="263" name="直線コネクタ 262"/>
        <xdr:cNvSpPr/>
      </xdr:nvSpPr>
      <xdr:spPr>
        <a:xfrm flipV="1">
          <a:off x="15287625" y="14077950"/>
          <a:ext cx="8953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203200</xdr:colOff>
      <xdr:row>85</xdr:row>
      <xdr:rowOff>26912</xdr:rowOff>
    </xdr:from>
    <xdr:to>
      <xdr:col>77</xdr:col>
      <xdr:colOff>95250</xdr:colOff>
      <xdr:row>85</xdr:row>
      <xdr:rowOff>128512</xdr:rowOff>
    </xdr:to>
    <xdr:sp macro="" textlink="" fLocksText="0">
      <xdr:nvSpPr>
        <xdr:cNvPr id="264" name="フローチャート: 判断 263"/>
        <xdr:cNvSpPr/>
      </xdr:nvSpPr>
      <xdr:spPr>
        <a:xfrm>
          <a:off x="16125825" y="139160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76200</xdr:colOff>
      <xdr:row>83</xdr:row>
      <xdr:rowOff>142875</xdr:rowOff>
    </xdr:from>
    <xdr:to>
      <xdr:col>78</xdr:col>
      <xdr:colOff>180975</xdr:colOff>
      <xdr:row>85</xdr:row>
      <xdr:rowOff>57150</xdr:rowOff>
    </xdr:to>
    <xdr:sp macro="" textlink="">
      <xdr:nvSpPr>
        <xdr:cNvPr id="265" name="テキスト ボックス 264"/>
        <xdr:cNvSpPr txBox="1"/>
      </xdr:nvSpPr>
      <xdr:spPr>
        <a:xfrm>
          <a:off x="15792450" y="1368742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94.9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68</xdr:col>
      <xdr:colOff>152400</xdr:colOff>
      <xdr:row>86</xdr:row>
      <xdr:rowOff>67129</xdr:rowOff>
    </xdr:from>
    <xdr:to>
      <xdr:col>72</xdr:col>
      <xdr:colOff>203200</xdr:colOff>
      <xdr:row>86</xdr:row>
      <xdr:rowOff>124582</xdr:rowOff>
    </xdr:to>
    <xdr:sp macro="" textlink="">
      <xdr:nvSpPr>
        <xdr:cNvPr id="266" name="直線コネクタ 265"/>
        <xdr:cNvSpPr/>
      </xdr:nvSpPr>
      <xdr:spPr>
        <a:xfrm flipV="1">
          <a:off x="14401800" y="14125575"/>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72</xdr:col>
      <xdr:colOff>152400</xdr:colOff>
      <xdr:row>85</xdr:row>
      <xdr:rowOff>38402</xdr:rowOff>
    </xdr:from>
    <xdr:to>
      <xdr:col>73</xdr:col>
      <xdr:colOff>44450</xdr:colOff>
      <xdr:row>85</xdr:row>
      <xdr:rowOff>140002</xdr:rowOff>
    </xdr:to>
    <xdr:sp macro="" textlink="" fLocksText="0">
      <xdr:nvSpPr>
        <xdr:cNvPr id="267" name="フローチャート: 判断 266"/>
        <xdr:cNvSpPr/>
      </xdr:nvSpPr>
      <xdr:spPr>
        <a:xfrm>
          <a:off x="15240000" y="139255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71</xdr:col>
      <xdr:colOff>28575</xdr:colOff>
      <xdr:row>83</xdr:row>
      <xdr:rowOff>152400</xdr:rowOff>
    </xdr:from>
    <xdr:to>
      <xdr:col>74</xdr:col>
      <xdr:colOff>161925</xdr:colOff>
      <xdr:row>85</xdr:row>
      <xdr:rowOff>66675</xdr:rowOff>
    </xdr:to>
    <xdr:sp macro="" textlink="">
      <xdr:nvSpPr>
        <xdr:cNvPr id="268" name="テキスト ボックス 267"/>
        <xdr:cNvSpPr txBox="1"/>
      </xdr:nvSpPr>
      <xdr:spPr>
        <a:xfrm>
          <a:off x="14906625" y="136969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95.0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101600</xdr:colOff>
      <xdr:row>86</xdr:row>
      <xdr:rowOff>124582</xdr:rowOff>
    </xdr:from>
    <xdr:to>
      <xdr:col>68</xdr:col>
      <xdr:colOff>152400</xdr:colOff>
      <xdr:row>86</xdr:row>
      <xdr:rowOff>170543</xdr:rowOff>
    </xdr:to>
    <xdr:sp macro="" textlink="">
      <xdr:nvSpPr>
        <xdr:cNvPr id="269" name="直線コネクタ 268"/>
        <xdr:cNvSpPr/>
      </xdr:nvSpPr>
      <xdr:spPr>
        <a:xfrm flipV="1">
          <a:off x="13515975" y="14182725"/>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68</xdr:col>
      <xdr:colOff>101600</xdr:colOff>
      <xdr:row>85</xdr:row>
      <xdr:rowOff>49893</xdr:rowOff>
    </xdr:from>
    <xdr:to>
      <xdr:col>68</xdr:col>
      <xdr:colOff>203200</xdr:colOff>
      <xdr:row>85</xdr:row>
      <xdr:rowOff>151493</xdr:rowOff>
    </xdr:to>
    <xdr:sp macro="" textlink="" fLocksText="0">
      <xdr:nvSpPr>
        <xdr:cNvPr id="270" name="フローチャート: 判断 269"/>
        <xdr:cNvSpPr/>
      </xdr:nvSpPr>
      <xdr:spPr>
        <a:xfrm>
          <a:off x="14354175" y="139350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190500</xdr:colOff>
      <xdr:row>83</xdr:row>
      <xdr:rowOff>161925</xdr:rowOff>
    </xdr:from>
    <xdr:to>
      <xdr:col>70</xdr:col>
      <xdr:colOff>114300</xdr:colOff>
      <xdr:row>85</xdr:row>
      <xdr:rowOff>76200</xdr:rowOff>
    </xdr:to>
    <xdr:sp macro="" textlink="">
      <xdr:nvSpPr>
        <xdr:cNvPr id="271" name="テキスト ボックス 270"/>
        <xdr:cNvSpPr txBox="1"/>
      </xdr:nvSpPr>
      <xdr:spPr>
        <a:xfrm>
          <a:off x="14020800" y="137064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95.1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50800</xdr:colOff>
      <xdr:row>85</xdr:row>
      <xdr:rowOff>26912</xdr:rowOff>
    </xdr:from>
    <xdr:to>
      <xdr:col>64</xdr:col>
      <xdr:colOff>152400</xdr:colOff>
      <xdr:row>85</xdr:row>
      <xdr:rowOff>128512</xdr:rowOff>
    </xdr:to>
    <xdr:sp macro="" textlink="" fLocksText="0">
      <xdr:nvSpPr>
        <xdr:cNvPr id="272" name="フローチャート: 判断 271"/>
        <xdr:cNvSpPr/>
      </xdr:nvSpPr>
      <xdr:spPr>
        <a:xfrm>
          <a:off x="13458825" y="139160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62</xdr:col>
      <xdr:colOff>133350</xdr:colOff>
      <xdr:row>83</xdr:row>
      <xdr:rowOff>142875</xdr:rowOff>
    </xdr:from>
    <xdr:to>
      <xdr:col>66</xdr:col>
      <xdr:colOff>57150</xdr:colOff>
      <xdr:row>85</xdr:row>
      <xdr:rowOff>57150</xdr:rowOff>
    </xdr:to>
    <xdr:sp macro="" textlink="">
      <xdr:nvSpPr>
        <xdr:cNvPr id="273" name="テキスト ボックス 272"/>
        <xdr:cNvSpPr txBox="1"/>
      </xdr:nvSpPr>
      <xdr:spPr>
        <a:xfrm>
          <a:off x="13125450" y="136874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94.9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38100</xdr:colOff>
      <xdr:row>92</xdr:row>
      <xdr:rowOff>38100</xdr:rowOff>
    </xdr:from>
    <xdr:to>
      <xdr:col>83</xdr:col>
      <xdr:colOff>171450</xdr:colOff>
      <xdr:row>93</xdr:row>
      <xdr:rowOff>123825</xdr:rowOff>
    </xdr:to>
    <xdr:sp macro="" textlink="">
      <xdr:nvSpPr>
        <xdr:cNvPr id="274" name="テキスト ボックス 273"/>
        <xdr:cNvSpPr txBox="1"/>
      </xdr:nvSpPr>
      <xdr:spPr>
        <a:xfrm>
          <a:off x="16802100" y="15125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76</xdr:col>
      <xdr:colOff>38100</xdr:colOff>
      <xdr:row>92</xdr:row>
      <xdr:rowOff>38100</xdr:rowOff>
    </xdr:from>
    <xdr:to>
      <xdr:col>79</xdr:col>
      <xdr:colOff>171450</xdr:colOff>
      <xdr:row>93</xdr:row>
      <xdr:rowOff>123825</xdr:rowOff>
    </xdr:to>
    <xdr:sp macro="" textlink="">
      <xdr:nvSpPr>
        <xdr:cNvPr id="275" name="テキスト ボックス 274"/>
        <xdr:cNvSpPr txBox="1"/>
      </xdr:nvSpPr>
      <xdr:spPr>
        <a:xfrm>
          <a:off x="15963900" y="15125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71</xdr:col>
      <xdr:colOff>190500</xdr:colOff>
      <xdr:row>92</xdr:row>
      <xdr:rowOff>38100</xdr:rowOff>
    </xdr:from>
    <xdr:to>
      <xdr:col>75</xdr:col>
      <xdr:colOff>114300</xdr:colOff>
      <xdr:row>93</xdr:row>
      <xdr:rowOff>123825</xdr:rowOff>
    </xdr:to>
    <xdr:sp macro="" textlink="">
      <xdr:nvSpPr>
        <xdr:cNvPr id="276" name="テキスト ボックス 275"/>
        <xdr:cNvSpPr txBox="1"/>
      </xdr:nvSpPr>
      <xdr:spPr>
        <a:xfrm>
          <a:off x="15068550" y="15125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67</xdr:col>
      <xdr:colOff>142875</xdr:colOff>
      <xdr:row>92</xdr:row>
      <xdr:rowOff>38100</xdr:rowOff>
    </xdr:from>
    <xdr:to>
      <xdr:col>71</xdr:col>
      <xdr:colOff>66675</xdr:colOff>
      <xdr:row>93</xdr:row>
      <xdr:rowOff>123825</xdr:rowOff>
    </xdr:to>
    <xdr:sp macro="" textlink="">
      <xdr:nvSpPr>
        <xdr:cNvPr id="277" name="テキスト ボックス 276"/>
        <xdr:cNvSpPr txBox="1"/>
      </xdr:nvSpPr>
      <xdr:spPr>
        <a:xfrm>
          <a:off x="14182725" y="15125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63</xdr:col>
      <xdr:colOff>95250</xdr:colOff>
      <xdr:row>92</xdr:row>
      <xdr:rowOff>38100</xdr:rowOff>
    </xdr:from>
    <xdr:to>
      <xdr:col>67</xdr:col>
      <xdr:colOff>19050</xdr:colOff>
      <xdr:row>93</xdr:row>
      <xdr:rowOff>123825</xdr:rowOff>
    </xdr:to>
    <xdr:sp macro="" textlink="">
      <xdr:nvSpPr>
        <xdr:cNvPr id="278" name="テキスト ボックス 277"/>
        <xdr:cNvSpPr txBox="1"/>
      </xdr:nvSpPr>
      <xdr:spPr>
        <a:xfrm>
          <a:off x="13296900" y="15125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203200</xdr:colOff>
      <xdr:row>85</xdr:row>
      <xdr:rowOff>141816</xdr:rowOff>
    </xdr:from>
    <xdr:to>
      <xdr:col>81</xdr:col>
      <xdr:colOff>95250</xdr:colOff>
      <xdr:row>86</xdr:row>
      <xdr:rowOff>71966</xdr:rowOff>
    </xdr:to>
    <xdr:sp macro="" textlink="" fLocksText="0">
      <xdr:nvSpPr>
        <xdr:cNvPr id="279" name="楕円 278"/>
        <xdr:cNvSpPr/>
      </xdr:nvSpPr>
      <xdr:spPr>
        <a:xfrm>
          <a:off x="16964025" y="140303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81</xdr:col>
      <xdr:colOff>133350</xdr:colOff>
      <xdr:row>85</xdr:row>
      <xdr:rowOff>114300</xdr:rowOff>
    </xdr:from>
    <xdr:to>
      <xdr:col>85</xdr:col>
      <xdr:colOff>57150</xdr:colOff>
      <xdr:row>87</xdr:row>
      <xdr:rowOff>28575</xdr:rowOff>
    </xdr:to>
    <xdr:sp macro="" textlink="">
      <xdr:nvSpPr>
        <xdr:cNvPr id="280" name="給与水準   （国との比較）該当値テキスト"/>
        <xdr:cNvSpPr txBox="1"/>
      </xdr:nvSpPr>
      <xdr:spPr>
        <a:xfrm>
          <a:off x="17106900" y="140017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95.9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203200</xdr:colOff>
      <xdr:row>85</xdr:row>
      <xdr:rowOff>141816</xdr:rowOff>
    </xdr:from>
    <xdr:to>
      <xdr:col>77</xdr:col>
      <xdr:colOff>95250</xdr:colOff>
      <xdr:row>86</xdr:row>
      <xdr:rowOff>71966</xdr:rowOff>
    </xdr:to>
    <xdr:sp macro="" textlink="" fLocksText="0">
      <xdr:nvSpPr>
        <xdr:cNvPr id="281" name="楕円 280"/>
        <xdr:cNvSpPr/>
      </xdr:nvSpPr>
      <xdr:spPr>
        <a:xfrm>
          <a:off x="16125825" y="140303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76200</xdr:colOff>
      <xdr:row>86</xdr:row>
      <xdr:rowOff>57150</xdr:rowOff>
    </xdr:from>
    <xdr:to>
      <xdr:col>78</xdr:col>
      <xdr:colOff>180975</xdr:colOff>
      <xdr:row>87</xdr:row>
      <xdr:rowOff>142875</xdr:rowOff>
    </xdr:to>
    <xdr:sp macro="" textlink="">
      <xdr:nvSpPr>
        <xdr:cNvPr id="282" name="テキスト ボックス 281"/>
        <xdr:cNvSpPr txBox="1"/>
      </xdr:nvSpPr>
      <xdr:spPr>
        <a:xfrm>
          <a:off x="15792450" y="1411605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95.9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152400</xdr:colOff>
      <xdr:row>86</xdr:row>
      <xdr:rowOff>16329</xdr:rowOff>
    </xdr:from>
    <xdr:to>
      <xdr:col>73</xdr:col>
      <xdr:colOff>44450</xdr:colOff>
      <xdr:row>86</xdr:row>
      <xdr:rowOff>117929</xdr:rowOff>
    </xdr:to>
    <xdr:sp macro="" textlink="" fLocksText="0">
      <xdr:nvSpPr>
        <xdr:cNvPr id="283" name="楕円 282"/>
        <xdr:cNvSpPr/>
      </xdr:nvSpPr>
      <xdr:spPr>
        <a:xfrm>
          <a:off x="15240000" y="140779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71</xdr:col>
      <xdr:colOff>28575</xdr:colOff>
      <xdr:row>86</xdr:row>
      <xdr:rowOff>104775</xdr:rowOff>
    </xdr:from>
    <xdr:to>
      <xdr:col>74</xdr:col>
      <xdr:colOff>161925</xdr:colOff>
      <xdr:row>88</xdr:row>
      <xdr:rowOff>19050</xdr:rowOff>
    </xdr:to>
    <xdr:sp macro="" textlink="">
      <xdr:nvSpPr>
        <xdr:cNvPr id="284" name="テキスト ボックス 283"/>
        <xdr:cNvSpPr txBox="1"/>
      </xdr:nvSpPr>
      <xdr:spPr>
        <a:xfrm>
          <a:off x="14906625" y="141636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96.3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68</xdr:col>
      <xdr:colOff>101600</xdr:colOff>
      <xdr:row>86</xdr:row>
      <xdr:rowOff>73782</xdr:rowOff>
    </xdr:from>
    <xdr:to>
      <xdr:col>68</xdr:col>
      <xdr:colOff>203200</xdr:colOff>
      <xdr:row>87</xdr:row>
      <xdr:rowOff>3932</xdr:rowOff>
    </xdr:to>
    <xdr:sp macro="" textlink="" fLocksText="0">
      <xdr:nvSpPr>
        <xdr:cNvPr id="285" name="楕円 284"/>
        <xdr:cNvSpPr/>
      </xdr:nvSpPr>
      <xdr:spPr>
        <a:xfrm>
          <a:off x="14354175" y="14135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190500</xdr:colOff>
      <xdr:row>86</xdr:row>
      <xdr:rowOff>161925</xdr:rowOff>
    </xdr:from>
    <xdr:to>
      <xdr:col>70</xdr:col>
      <xdr:colOff>114300</xdr:colOff>
      <xdr:row>88</xdr:row>
      <xdr:rowOff>76200</xdr:rowOff>
    </xdr:to>
    <xdr:sp macro="" textlink="">
      <xdr:nvSpPr>
        <xdr:cNvPr id="286" name="テキスト ボックス 285"/>
        <xdr:cNvSpPr txBox="1"/>
      </xdr:nvSpPr>
      <xdr:spPr>
        <a:xfrm>
          <a:off x="14020800" y="14220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96.8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50800</xdr:colOff>
      <xdr:row>86</xdr:row>
      <xdr:rowOff>119743</xdr:rowOff>
    </xdr:from>
    <xdr:to>
      <xdr:col>64</xdr:col>
      <xdr:colOff>152400</xdr:colOff>
      <xdr:row>87</xdr:row>
      <xdr:rowOff>49893</xdr:rowOff>
    </xdr:to>
    <xdr:sp macro="" textlink="" fLocksText="0">
      <xdr:nvSpPr>
        <xdr:cNvPr id="287" name="楕円 286"/>
        <xdr:cNvSpPr/>
      </xdr:nvSpPr>
      <xdr:spPr>
        <a:xfrm>
          <a:off x="13458825" y="14182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62</xdr:col>
      <xdr:colOff>133350</xdr:colOff>
      <xdr:row>87</xdr:row>
      <xdr:rowOff>38100</xdr:rowOff>
    </xdr:from>
    <xdr:to>
      <xdr:col>66</xdr:col>
      <xdr:colOff>57150</xdr:colOff>
      <xdr:row>88</xdr:row>
      <xdr:rowOff>123825</xdr:rowOff>
    </xdr:to>
    <xdr:sp macro="" textlink="">
      <xdr:nvSpPr>
        <xdr:cNvPr id="288" name="テキスト ボックス 287"/>
        <xdr:cNvSpPr txBox="1"/>
      </xdr:nvSpPr>
      <xdr:spPr>
        <a:xfrm>
          <a:off x="13125450" y="142684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97.2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51</xdr:row>
      <xdr:rowOff>82550</xdr:rowOff>
    </xdr:from>
    <xdr:to>
      <xdr:col>85</xdr:col>
      <xdr:colOff>95250</xdr:colOff>
      <xdr:row>53</xdr:row>
      <xdr:rowOff>57150</xdr:rowOff>
    </xdr:to>
    <xdr:sp macro="" textlink="" fLocksText="0">
      <xdr:nvSpPr>
        <xdr:cNvPr id="289" name="正方形/長方形 288"/>
        <xdr:cNvSpPr/>
      </xdr:nvSpPr>
      <xdr:spPr>
        <a:xfrm>
          <a:off x="12830175" y="8343900"/>
          <a:ext cx="50768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twoCellAnchor editAs="oneCell">
    <xdr:from>
      <xdr:col>64</xdr:col>
      <xdr:colOff>38100</xdr:colOff>
      <xdr:row>53</xdr:row>
      <xdr:rowOff>104775</xdr:rowOff>
    </xdr:from>
    <xdr:to>
      <xdr:col>73</xdr:col>
      <xdr:colOff>200025</xdr:colOff>
      <xdr:row>55</xdr:row>
      <xdr:rowOff>85725</xdr:rowOff>
    </xdr:to>
    <xdr:sp macro="" textlink="">
      <xdr:nvSpPr>
        <xdr:cNvPr id="290" name="テキスト ボックス 289"/>
        <xdr:cNvSpPr txBox="1"/>
      </xdr:nvSpPr>
      <xdr:spPr>
        <a:xfrm>
          <a:off x="13449300" y="8686800"/>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twoCellAnchor>
  <xdr:twoCellAnchor editAs="oneCell">
    <xdr:from>
      <xdr:col>74</xdr:col>
      <xdr:colOff>114300</xdr:colOff>
      <xdr:row>53</xdr:row>
      <xdr:rowOff>76200</xdr:rowOff>
    </xdr:from>
    <xdr:to>
      <xdr:col>82</xdr:col>
      <xdr:colOff>85725</xdr:colOff>
      <xdr:row>55</xdr:row>
      <xdr:rowOff>114300</xdr:rowOff>
    </xdr:to>
    <xdr:sp macro="" textlink="">
      <xdr:nvSpPr>
        <xdr:cNvPr id="291" name="テキスト ボックス 290"/>
        <xdr:cNvSpPr txBox="1"/>
      </xdr:nvSpPr>
      <xdr:spPr>
        <a:xfrm>
          <a:off x="15621000" y="8658225"/>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[16.63</a:t>
          </a:r>
          <a:r>
            <a:rPr lang="ja-JP" altLang="en-US" sz="1600" b="1">
              <a:solidFill>
                <a:srgbClr val="FF0000"/>
              </a:solidFill>
              <a:latin typeface="ＭＳ Ｐゴシック" panose="020B0600070205080204" pitchFamily="50" charset="-128"/>
              <a:ea typeface="ＭＳ Ｐゴシック" panose="020B0600070205080204" pitchFamily="50" charset="-128"/>
            </a:rPr>
            <a:t>人</a:t>
          </a:r>
          <a:r>
            <a:rPr lang="en-US" altLang="ja-JP" sz="1600" b="1">
              <a:solidFill>
                <a:srgbClr val="FF0000"/>
              </a:solidFill>
              <a:latin typeface="ＭＳ Ｐゴシック" panose="020B0600070205080204" pitchFamily="50" charset="-128"/>
              <a:ea typeface="ＭＳ Ｐゴシック" panose="020B0600070205080204" pitchFamily="50" charset="-128"/>
            </a:rPr>
            <a:t>]</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85</xdr:col>
      <xdr:colOff>158750</xdr:colOff>
      <xdr:row>52</xdr:row>
      <xdr:rowOff>165100</xdr:rowOff>
    </xdr:from>
    <xdr:to>
      <xdr:col>93</xdr:col>
      <xdr:colOff>6350</xdr:colOff>
      <xdr:row>54</xdr:row>
      <xdr:rowOff>76200</xdr:rowOff>
    </xdr:to>
    <xdr:sp macro="" textlink="" fLocksText="0">
      <xdr:nvSpPr>
        <xdr:cNvPr id="292" name="正方形/長方形 291"/>
        <xdr:cNvSpPr/>
      </xdr:nvSpPr>
      <xdr:spPr>
        <a:xfrm>
          <a:off x="17973675" y="8582025"/>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fLocksText="0">
      <xdr:nvSpPr>
        <xdr:cNvPr id="293" name="正方形/長方形 292"/>
        <xdr:cNvSpPr/>
      </xdr:nvSpPr>
      <xdr:spPr>
        <a:xfrm>
          <a:off x="17973675" y="8753475"/>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fLocksText="0">
      <xdr:nvSpPr>
        <xdr:cNvPr id="294" name="正方形/長方形 293"/>
        <xdr:cNvSpPr/>
      </xdr:nvSpPr>
      <xdr:spPr>
        <a:xfrm>
          <a:off x="19621500" y="8582025"/>
          <a:ext cx="1266825"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fLocksText="0">
      <xdr:nvSpPr>
        <xdr:cNvPr id="295" name="正方形/長方形 294"/>
        <xdr:cNvSpPr/>
      </xdr:nvSpPr>
      <xdr:spPr>
        <a:xfrm>
          <a:off x="19621500" y="8753475"/>
          <a:ext cx="126682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fLocksText="0">
      <xdr:nvSpPr>
        <xdr:cNvPr id="296" name="正方形/長方形 295"/>
        <xdr:cNvSpPr/>
      </xdr:nvSpPr>
      <xdr:spPr>
        <a:xfrm>
          <a:off x="21078825" y="8582025"/>
          <a:ext cx="127635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fLocksText="0">
      <xdr:nvSpPr>
        <xdr:cNvPr id="297" name="正方形/長方形 296"/>
        <xdr:cNvSpPr/>
      </xdr:nvSpPr>
      <xdr:spPr>
        <a:xfrm>
          <a:off x="21078825" y="8753475"/>
          <a:ext cx="12763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fLocksText="0">
      <xdr:nvSpPr>
        <xdr:cNvPr id="298" name="正方形/長方形 297"/>
        <xdr:cNvSpPr/>
      </xdr:nvSpPr>
      <xdr:spPr>
        <a:xfrm>
          <a:off x="12830175" y="9067800"/>
          <a:ext cx="5076825" cy="22669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fLocksText="0">
      <xdr:nvSpPr>
        <xdr:cNvPr id="299" name="正方形/長方形 298"/>
        <xdr:cNvSpPr/>
      </xdr:nvSpPr>
      <xdr:spPr>
        <a:xfrm>
          <a:off x="18097500" y="9067800"/>
          <a:ext cx="602932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fLocksText="0">
      <xdr:nvSpPr>
        <xdr:cNvPr id="300" name="正方形/長方形 299"/>
        <xdr:cNvSpPr/>
      </xdr:nvSpPr>
      <xdr:spPr>
        <a:xfrm>
          <a:off x="18097500" y="9067800"/>
          <a:ext cx="38100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1325" y="9363075"/>
          <a:ext cx="5781675" cy="1914525"/>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rtl="0" eaLnBrk="1" fontAlgn="auto" latinLnBrk="0" hangingPunct="1">
            <a:lnSpc>
              <a:spcPct val="100000"/>
            </a:lnSpc>
            <a:spcBef>
              <a:spcPts val="0"/>
            </a:spcBef>
            <a:spcAft>
              <a:spcPts val="0"/>
            </a:spcAft>
            <a:buClrTx/>
            <a:buSzTx/>
            <a:buFontTx/>
            <a:buNone/>
          </a:pPr>
          <a:r>
            <a:rPr lang="ja-JP" altLang="en-US" sz="1100" b="0" i="0" u="none" kern="0" spc="0" baseline="0">
              <a:ln>
                <a:noFill/>
              </a:ln>
              <a:solidFill>
                <a:srgbClr val="000000"/>
              </a:solidFill>
              <a:latin typeface="+mn-lt"/>
              <a:ea typeface="ＭＳ Ｐゴシック" panose="020B0600070205080204" pitchFamily="50" charset="-128"/>
              <a:cs typeface="+mn-cs"/>
            </a:rPr>
            <a:t>　</a:t>
          </a:r>
          <a:r>
            <a:rPr lang="ja-JP" altLang="ja-JP" sz="1100" b="0" i="0" u="none" kern="0" spc="0" baseline="0">
              <a:ln>
                <a:noFill/>
              </a:ln>
              <a:solidFill>
                <a:srgbClr val="000000"/>
              </a:solidFill>
              <a:latin typeface="+mn-lt"/>
              <a:ea typeface="ＭＳ Ｐゴシック" panose="020B0600070205080204" pitchFamily="50" charset="-128"/>
              <a:cs typeface="+mn-cs"/>
            </a:rPr>
            <a:t>直営で運営する学校給食センター、東京都からの受託施設等の事業を運営するための職員が必要であることから類似団体平均値より高くなっている。さらに当町の行政面積は、東京都の</a:t>
          </a:r>
          <a:r>
            <a:rPr lang="en-US" altLang="ja-JP" sz="1100" b="0" i="0" u="none" kern="0" spc="0" baseline="0">
              <a:ln>
                <a:noFill/>
              </a:ln>
              <a:solidFill>
                <a:srgbClr val="000000"/>
              </a:solidFill>
              <a:latin typeface="+mn-lt"/>
              <a:ea typeface="ＭＳ Ｐゴシック" panose="020B0600070205080204" pitchFamily="50" charset="-128"/>
              <a:cs typeface="+mn-cs"/>
            </a:rPr>
            <a:t>10</a:t>
          </a:r>
          <a:r>
            <a:rPr lang="ja-JP" altLang="ja-JP" sz="1100" b="0" i="0" u="none" kern="0" spc="0" baseline="0">
              <a:ln>
                <a:noFill/>
              </a:ln>
              <a:solidFill>
                <a:srgbClr val="000000"/>
              </a:solidFill>
              <a:latin typeface="+mn-lt"/>
              <a:ea typeface="ＭＳ Ｐゴシック" panose="020B0600070205080204" pitchFamily="50" charset="-128"/>
              <a:cs typeface="+mn-cs"/>
            </a:rPr>
            <a:t>分の</a:t>
          </a:r>
          <a:r>
            <a:rPr lang="en-US" altLang="ja-JP" sz="1100" b="0" i="0" u="none" kern="0" spc="0" baseline="0">
              <a:ln>
                <a:noFill/>
              </a:ln>
              <a:solidFill>
                <a:srgbClr val="000000"/>
              </a:solidFill>
              <a:latin typeface="+mn-lt"/>
              <a:ea typeface="ＭＳ Ｐゴシック" panose="020B0600070205080204" pitchFamily="50" charset="-128"/>
              <a:cs typeface="+mn-cs"/>
            </a:rPr>
            <a:t>1</a:t>
          </a:r>
          <a:r>
            <a:rPr lang="ja-JP" altLang="ja-JP" sz="1100" b="0" i="0" u="none" kern="0" spc="0" baseline="0">
              <a:ln>
                <a:noFill/>
              </a:ln>
              <a:solidFill>
                <a:srgbClr val="000000"/>
              </a:solidFill>
              <a:latin typeface="+mn-lt"/>
              <a:ea typeface="ＭＳ Ｐゴシック" panose="020B0600070205080204" pitchFamily="50" charset="-128"/>
              <a:cs typeface="+mn-cs"/>
            </a:rPr>
            <a:t>を有しており、また、集落も点在していることから集約的に職員配置することが困難な状況であり、このことも要因の一つと考えられる。</a:t>
          </a:r>
          <a:endParaRPr lang="ja-JP" altLang="ja-JP" sz="1400" b="0" i="0" u="none" kern="0" spc="0" baseline="0">
            <a:ln>
              <a:noFill/>
            </a:ln>
            <a:solidFill>
              <a:srgbClr val="000000"/>
            </a:solidFill>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pPr>
          <a:r>
            <a:rPr lang="ja-JP" altLang="ja-JP" sz="1100" b="0" i="0" u="none" kern="0" spc="0" baseline="0">
              <a:ln>
                <a:noFill/>
              </a:ln>
              <a:solidFill>
                <a:srgbClr val="000000"/>
              </a:solidFill>
              <a:latin typeface="+mn-lt"/>
              <a:ea typeface="ＭＳ Ｐゴシック" panose="020B0600070205080204" pitchFamily="50" charset="-128"/>
              <a:cs typeface="+mn-cs"/>
            </a:rPr>
            <a:t>　また、過疎化に伴い、町の人口自体が減っており、この人口減少も数値を押し上げる要因になっている。</a:t>
          </a:r>
          <a:endParaRPr lang="ja-JP" altLang="ja-JP" sz="1400" b="0" i="0" u="none" kern="0" spc="0" baseline="0">
            <a:ln>
              <a:noFill/>
            </a:ln>
            <a:solidFill>
              <a:srgbClr val="000000"/>
            </a:solidFill>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pPr>
          <a:r>
            <a:rPr lang="ja-JP" altLang="ja-JP" sz="1100" b="0" i="0" u="none" kern="0" spc="0" baseline="0">
              <a:ln>
                <a:noFill/>
              </a:ln>
              <a:solidFill>
                <a:srgbClr val="000000"/>
              </a:solidFill>
              <a:latin typeface="+mn-lt"/>
              <a:ea typeface="ＭＳ Ｐゴシック" panose="020B0600070205080204" pitchFamily="50" charset="-128"/>
              <a:cs typeface="+mn-cs"/>
            </a:rPr>
            <a:t>　定員管理については、</a:t>
          </a:r>
          <a:r>
            <a:rPr lang="ja-JP" altLang="en-US" sz="1100" b="0" i="0" u="none" kern="0" spc="0" baseline="0">
              <a:ln>
                <a:noFill/>
              </a:ln>
              <a:solidFill>
                <a:srgbClr val="000000"/>
              </a:solidFill>
              <a:latin typeface="+mn-lt"/>
              <a:ea typeface="ＭＳ Ｐゴシック" panose="020B0600070205080204" pitchFamily="50" charset="-128"/>
              <a:cs typeface="+mn-cs"/>
            </a:rPr>
            <a:t>今後も定員管理計画に基づき</a:t>
          </a:r>
          <a:r>
            <a:rPr lang="ja-JP" altLang="ja-JP" sz="1100" b="0" i="0" u="none" kern="0" spc="0" baseline="0">
              <a:ln>
                <a:noFill/>
              </a:ln>
              <a:solidFill>
                <a:srgbClr val="000000"/>
              </a:solidFill>
              <a:latin typeface="+mn-lt"/>
              <a:ea typeface="ＭＳ Ｐゴシック" panose="020B0600070205080204" pitchFamily="50" charset="-128"/>
              <a:cs typeface="+mn-cs"/>
            </a:rPr>
            <a:t>、適正な定員管理に努める。</a:t>
          </a:r>
          <a:endParaRPr lang="ja-JP" altLang="ja-JP" sz="1400" b="0" i="0" u="none" kern="0" spc="0" baseline="0">
            <a:ln>
              <a:noFill/>
            </a:ln>
            <a:solidFill>
              <a:srgbClr val="000000"/>
            </a:solidFill>
            <a:latin typeface="+mn-lt"/>
            <a:ea typeface="ＭＳ Ｐゴシック" panose="020B0600070205080204" pitchFamily="50" charset="-128"/>
            <a:cs typeface="+mn-cs"/>
          </a:endParaRP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61</xdr:col>
      <xdr:colOff>0</xdr:colOff>
      <xdr:row>54</xdr:row>
      <xdr:rowOff>142875</xdr:rowOff>
    </xdr:from>
    <xdr:to>
      <xdr:col>62</xdr:col>
      <xdr:colOff>142875</xdr:colOff>
      <xdr:row>56</xdr:row>
      <xdr:rowOff>47625</xdr:rowOff>
    </xdr:to>
    <xdr:sp macro="" textlink="">
      <xdr:nvSpPr>
        <xdr:cNvPr id="302" name="テキスト ボックス 301"/>
        <xdr:cNvSpPr txBox="1"/>
      </xdr:nvSpPr>
      <xdr:spPr>
        <a:xfrm>
          <a:off x="12782550" y="88868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人</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70</xdr:row>
      <xdr:rowOff>0</xdr:rowOff>
    </xdr:from>
    <xdr:to>
      <xdr:col>85</xdr:col>
      <xdr:colOff>95250</xdr:colOff>
      <xdr:row>70</xdr:row>
      <xdr:rowOff>0</xdr:rowOff>
    </xdr:to>
    <xdr:sp macro="" textlink="">
      <xdr:nvSpPr>
        <xdr:cNvPr id="303" name="直線コネクタ 302"/>
        <xdr:cNvSpPr/>
      </xdr:nvSpPr>
      <xdr:spPr>
        <a:xfrm>
          <a:off x="12830175" y="1133475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69</xdr:row>
      <xdr:rowOff>28575</xdr:rowOff>
    </xdr:from>
    <xdr:to>
      <xdr:col>61</xdr:col>
      <xdr:colOff>38100</xdr:colOff>
      <xdr:row>70</xdr:row>
      <xdr:rowOff>123825</xdr:rowOff>
    </xdr:to>
    <xdr:sp macro="" textlink="">
      <xdr:nvSpPr>
        <xdr:cNvPr id="304" name="テキスト ボックス 303"/>
        <xdr:cNvSpPr txBox="1"/>
      </xdr:nvSpPr>
      <xdr:spPr>
        <a:xfrm>
          <a:off x="12058650" y="11201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67</xdr:row>
      <xdr:rowOff>112183</xdr:rowOff>
    </xdr:from>
    <xdr:to>
      <xdr:col>85</xdr:col>
      <xdr:colOff>95250</xdr:colOff>
      <xdr:row>67</xdr:row>
      <xdr:rowOff>112183</xdr:rowOff>
    </xdr:to>
    <xdr:sp macro="" textlink="">
      <xdr:nvSpPr>
        <xdr:cNvPr id="305" name="直線コネクタ 304"/>
        <xdr:cNvSpPr/>
      </xdr:nvSpPr>
      <xdr:spPr>
        <a:xfrm>
          <a:off x="12830175" y="109632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66</xdr:row>
      <xdr:rowOff>142875</xdr:rowOff>
    </xdr:from>
    <xdr:to>
      <xdr:col>61</xdr:col>
      <xdr:colOff>38100</xdr:colOff>
      <xdr:row>68</xdr:row>
      <xdr:rowOff>76200</xdr:rowOff>
    </xdr:to>
    <xdr:sp macro="" textlink="">
      <xdr:nvSpPr>
        <xdr:cNvPr id="306" name="テキスト ボックス 305"/>
        <xdr:cNvSpPr txBox="1"/>
      </xdr:nvSpPr>
      <xdr:spPr>
        <a:xfrm>
          <a:off x="12058650" y="108299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25.00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65</xdr:row>
      <xdr:rowOff>52917</xdr:rowOff>
    </xdr:from>
    <xdr:to>
      <xdr:col>85</xdr:col>
      <xdr:colOff>95250</xdr:colOff>
      <xdr:row>65</xdr:row>
      <xdr:rowOff>52917</xdr:rowOff>
    </xdr:to>
    <xdr:sp macro="" textlink="">
      <xdr:nvSpPr>
        <xdr:cNvPr id="307" name="直線コネクタ 306"/>
        <xdr:cNvSpPr/>
      </xdr:nvSpPr>
      <xdr:spPr>
        <a:xfrm>
          <a:off x="12830175" y="105822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64</xdr:row>
      <xdr:rowOff>85725</xdr:rowOff>
    </xdr:from>
    <xdr:to>
      <xdr:col>61</xdr:col>
      <xdr:colOff>38100</xdr:colOff>
      <xdr:row>66</xdr:row>
      <xdr:rowOff>19050</xdr:rowOff>
    </xdr:to>
    <xdr:sp macro="" textlink="">
      <xdr:nvSpPr>
        <xdr:cNvPr id="308" name="テキスト ボックス 307"/>
        <xdr:cNvSpPr txBox="1"/>
      </xdr:nvSpPr>
      <xdr:spPr>
        <a:xfrm>
          <a:off x="12058650" y="104489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62</xdr:row>
      <xdr:rowOff>165100</xdr:rowOff>
    </xdr:from>
    <xdr:to>
      <xdr:col>85</xdr:col>
      <xdr:colOff>95250</xdr:colOff>
      <xdr:row>62</xdr:row>
      <xdr:rowOff>165100</xdr:rowOff>
    </xdr:to>
    <xdr:sp macro="" textlink="">
      <xdr:nvSpPr>
        <xdr:cNvPr id="309" name="直線コネクタ 308"/>
        <xdr:cNvSpPr/>
      </xdr:nvSpPr>
      <xdr:spPr>
        <a:xfrm>
          <a:off x="12830175" y="102012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62</xdr:row>
      <xdr:rowOff>19050</xdr:rowOff>
    </xdr:from>
    <xdr:to>
      <xdr:col>61</xdr:col>
      <xdr:colOff>38100</xdr:colOff>
      <xdr:row>63</xdr:row>
      <xdr:rowOff>114300</xdr:rowOff>
    </xdr:to>
    <xdr:sp macro="" textlink="">
      <xdr:nvSpPr>
        <xdr:cNvPr id="310" name="テキスト ボックス 309"/>
        <xdr:cNvSpPr txBox="1"/>
      </xdr:nvSpPr>
      <xdr:spPr>
        <a:xfrm>
          <a:off x="12058650" y="10058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60</xdr:row>
      <xdr:rowOff>105833</xdr:rowOff>
    </xdr:from>
    <xdr:to>
      <xdr:col>85</xdr:col>
      <xdr:colOff>95250</xdr:colOff>
      <xdr:row>60</xdr:row>
      <xdr:rowOff>105833</xdr:rowOff>
    </xdr:to>
    <xdr:sp macro="" textlink="">
      <xdr:nvSpPr>
        <xdr:cNvPr id="311" name="直線コネクタ 310"/>
        <xdr:cNvSpPr/>
      </xdr:nvSpPr>
      <xdr:spPr>
        <a:xfrm>
          <a:off x="12830175" y="98202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59</xdr:row>
      <xdr:rowOff>133350</xdr:rowOff>
    </xdr:from>
    <xdr:to>
      <xdr:col>61</xdr:col>
      <xdr:colOff>38100</xdr:colOff>
      <xdr:row>61</xdr:row>
      <xdr:rowOff>66675</xdr:rowOff>
    </xdr:to>
    <xdr:sp macro="" textlink="">
      <xdr:nvSpPr>
        <xdr:cNvPr id="312" name="テキスト ボックス 311"/>
        <xdr:cNvSpPr txBox="1"/>
      </xdr:nvSpPr>
      <xdr:spPr>
        <a:xfrm>
          <a:off x="12058650" y="96869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58</xdr:row>
      <xdr:rowOff>46567</xdr:rowOff>
    </xdr:from>
    <xdr:to>
      <xdr:col>85</xdr:col>
      <xdr:colOff>95250</xdr:colOff>
      <xdr:row>58</xdr:row>
      <xdr:rowOff>46567</xdr:rowOff>
    </xdr:to>
    <xdr:sp macro="" textlink="">
      <xdr:nvSpPr>
        <xdr:cNvPr id="313" name="直線コネクタ 312"/>
        <xdr:cNvSpPr/>
      </xdr:nvSpPr>
      <xdr:spPr>
        <a:xfrm>
          <a:off x="12830175" y="94392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57</xdr:row>
      <xdr:rowOff>76200</xdr:rowOff>
    </xdr:from>
    <xdr:to>
      <xdr:col>61</xdr:col>
      <xdr:colOff>38100</xdr:colOff>
      <xdr:row>59</xdr:row>
      <xdr:rowOff>9525</xdr:rowOff>
    </xdr:to>
    <xdr:sp macro="" textlink="">
      <xdr:nvSpPr>
        <xdr:cNvPr id="314" name="テキスト ボックス 313"/>
        <xdr:cNvSpPr txBox="1"/>
      </xdr:nvSpPr>
      <xdr:spPr>
        <a:xfrm>
          <a:off x="12058650" y="93059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55</xdr:row>
      <xdr:rowOff>158750</xdr:rowOff>
    </xdr:to>
    <xdr:sp macro="" textlink="">
      <xdr:nvSpPr>
        <xdr:cNvPr id="315" name="直線コネクタ 314"/>
        <xdr:cNvSpPr/>
      </xdr:nvSpPr>
      <xdr:spPr>
        <a:xfrm>
          <a:off x="12830175" y="90678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55</xdr:row>
      <xdr:rowOff>19050</xdr:rowOff>
    </xdr:from>
    <xdr:to>
      <xdr:col>61</xdr:col>
      <xdr:colOff>38100</xdr:colOff>
      <xdr:row>56</xdr:row>
      <xdr:rowOff>114300</xdr:rowOff>
    </xdr:to>
    <xdr:sp macro="" textlink="">
      <xdr:nvSpPr>
        <xdr:cNvPr id="316" name="テキスト ボックス 315"/>
        <xdr:cNvSpPr txBox="1"/>
      </xdr:nvSpPr>
      <xdr:spPr>
        <a:xfrm>
          <a:off x="12058650" y="89249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fLocksText="0">
      <xdr:nvSpPr>
        <xdr:cNvPr id="317" name="定員管理の状況グラフ枠"/>
        <xdr:cNvSpPr/>
      </xdr:nvSpPr>
      <xdr:spPr>
        <a:xfrm>
          <a:off x="12830175" y="9067800"/>
          <a:ext cx="5076825"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sp macro="" textlink="">
      <xdr:nvSpPr>
        <xdr:cNvPr id="318" name="直線コネクタ 317"/>
        <xdr:cNvSpPr/>
      </xdr:nvSpPr>
      <xdr:spPr>
        <a:xfrm flipV="1">
          <a:off x="17021175" y="9658350"/>
          <a:ext cx="0" cy="1190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66</xdr:row>
      <xdr:rowOff>142875</xdr:rowOff>
    </xdr:from>
    <xdr:to>
      <xdr:col>85</xdr:col>
      <xdr:colOff>57150</xdr:colOff>
      <xdr:row>68</xdr:row>
      <xdr:rowOff>76200</xdr:rowOff>
    </xdr:to>
    <xdr:sp macro="" textlink="">
      <xdr:nvSpPr>
        <xdr:cNvPr id="319" name="定員管理の状況最小値テキスト"/>
        <xdr:cNvSpPr txBox="1"/>
      </xdr:nvSpPr>
      <xdr:spPr>
        <a:xfrm>
          <a:off x="17106900" y="108299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23.64</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165100</xdr:colOff>
      <xdr:row>67</xdr:row>
      <xdr:rowOff>2794</xdr:rowOff>
    </xdr:from>
    <xdr:to>
      <xdr:col>81</xdr:col>
      <xdr:colOff>133350</xdr:colOff>
      <xdr:row>67</xdr:row>
      <xdr:rowOff>2794</xdr:rowOff>
    </xdr:to>
    <xdr:sp macro="" textlink="">
      <xdr:nvSpPr>
        <xdr:cNvPr id="320" name="直線コネクタ 319"/>
        <xdr:cNvSpPr/>
      </xdr:nvSpPr>
      <xdr:spPr>
        <a:xfrm>
          <a:off x="16925925" y="108489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58</xdr:row>
      <xdr:rowOff>19050</xdr:rowOff>
    </xdr:from>
    <xdr:to>
      <xdr:col>85</xdr:col>
      <xdr:colOff>57150</xdr:colOff>
      <xdr:row>59</xdr:row>
      <xdr:rowOff>114300</xdr:rowOff>
    </xdr:to>
    <xdr:sp macro="" textlink="">
      <xdr:nvSpPr>
        <xdr:cNvPr id="321" name="定員管理の状況最大値テキスト"/>
        <xdr:cNvSpPr txBox="1"/>
      </xdr:nvSpPr>
      <xdr:spPr>
        <a:xfrm>
          <a:off x="17106900" y="9410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7.82</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165100</xdr:colOff>
      <xdr:row>59</xdr:row>
      <xdr:rowOff>101939</xdr:rowOff>
    </xdr:from>
    <xdr:to>
      <xdr:col>81</xdr:col>
      <xdr:colOff>133350</xdr:colOff>
      <xdr:row>59</xdr:row>
      <xdr:rowOff>101939</xdr:rowOff>
    </xdr:to>
    <xdr:sp macro="" textlink="">
      <xdr:nvSpPr>
        <xdr:cNvPr id="322" name="直線コネクタ 321"/>
        <xdr:cNvSpPr/>
      </xdr:nvSpPr>
      <xdr:spPr>
        <a:xfrm>
          <a:off x="16925925" y="96583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77</xdr:col>
      <xdr:colOff>44450</xdr:colOff>
      <xdr:row>63</xdr:row>
      <xdr:rowOff>115105</xdr:rowOff>
    </xdr:from>
    <xdr:to>
      <xdr:col>81</xdr:col>
      <xdr:colOff>44450</xdr:colOff>
      <xdr:row>63</xdr:row>
      <xdr:rowOff>124756</xdr:rowOff>
    </xdr:to>
    <xdr:sp macro="" textlink="">
      <xdr:nvSpPr>
        <xdr:cNvPr id="323" name="直線コネクタ 322"/>
        <xdr:cNvSpPr/>
      </xdr:nvSpPr>
      <xdr:spPr>
        <a:xfrm>
          <a:off x="16182975" y="103155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61</xdr:row>
      <xdr:rowOff>28575</xdr:rowOff>
    </xdr:from>
    <xdr:to>
      <xdr:col>85</xdr:col>
      <xdr:colOff>57150</xdr:colOff>
      <xdr:row>62</xdr:row>
      <xdr:rowOff>123825</xdr:rowOff>
    </xdr:to>
    <xdr:sp macro="" textlink="">
      <xdr:nvSpPr>
        <xdr:cNvPr id="324" name="定員管理の状況平均値テキスト"/>
        <xdr:cNvSpPr txBox="1"/>
      </xdr:nvSpPr>
      <xdr:spPr>
        <a:xfrm>
          <a:off x="17106900" y="9906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13.77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203200</xdr:colOff>
      <xdr:row>62</xdr:row>
      <xdr:rowOff>15367</xdr:rowOff>
    </xdr:from>
    <xdr:to>
      <xdr:col>81</xdr:col>
      <xdr:colOff>95250</xdr:colOff>
      <xdr:row>62</xdr:row>
      <xdr:rowOff>116967</xdr:rowOff>
    </xdr:to>
    <xdr:sp macro="" textlink="" fLocksText="0">
      <xdr:nvSpPr>
        <xdr:cNvPr id="325" name="フローチャート: 判断 324"/>
        <xdr:cNvSpPr/>
      </xdr:nvSpPr>
      <xdr:spPr>
        <a:xfrm>
          <a:off x="16964025" y="100584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203200</xdr:colOff>
      <xdr:row>63</xdr:row>
      <xdr:rowOff>88561</xdr:rowOff>
    </xdr:from>
    <xdr:to>
      <xdr:col>77</xdr:col>
      <xdr:colOff>44450</xdr:colOff>
      <xdr:row>63</xdr:row>
      <xdr:rowOff>115105</xdr:rowOff>
    </xdr:to>
    <xdr:sp macro="" textlink="">
      <xdr:nvSpPr>
        <xdr:cNvPr id="326" name="直線コネクタ 325"/>
        <xdr:cNvSpPr/>
      </xdr:nvSpPr>
      <xdr:spPr>
        <a:xfrm>
          <a:off x="15287625" y="10287000"/>
          <a:ext cx="8953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203200</xdr:colOff>
      <xdr:row>61</xdr:row>
      <xdr:rowOff>160274</xdr:rowOff>
    </xdr:from>
    <xdr:to>
      <xdr:col>77</xdr:col>
      <xdr:colOff>95250</xdr:colOff>
      <xdr:row>62</xdr:row>
      <xdr:rowOff>90424</xdr:rowOff>
    </xdr:to>
    <xdr:sp macro="" textlink="" fLocksText="0">
      <xdr:nvSpPr>
        <xdr:cNvPr id="327" name="フローチャート: 判断 326"/>
        <xdr:cNvSpPr/>
      </xdr:nvSpPr>
      <xdr:spPr>
        <a:xfrm>
          <a:off x="16125825" y="100393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76200</xdr:colOff>
      <xdr:row>60</xdr:row>
      <xdr:rowOff>104775</xdr:rowOff>
    </xdr:from>
    <xdr:to>
      <xdr:col>78</xdr:col>
      <xdr:colOff>180975</xdr:colOff>
      <xdr:row>62</xdr:row>
      <xdr:rowOff>38100</xdr:rowOff>
    </xdr:to>
    <xdr:sp macro="" textlink="">
      <xdr:nvSpPr>
        <xdr:cNvPr id="328" name="テキスト ボックス 327"/>
        <xdr:cNvSpPr txBox="1"/>
      </xdr:nvSpPr>
      <xdr:spPr>
        <a:xfrm>
          <a:off x="15792450" y="982027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13.44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68</xdr:col>
      <xdr:colOff>152400</xdr:colOff>
      <xdr:row>63</xdr:row>
      <xdr:rowOff>13758</xdr:rowOff>
    </xdr:from>
    <xdr:to>
      <xdr:col>72</xdr:col>
      <xdr:colOff>203200</xdr:colOff>
      <xdr:row>63</xdr:row>
      <xdr:rowOff>88561</xdr:rowOff>
    </xdr:to>
    <xdr:sp macro="" textlink="">
      <xdr:nvSpPr>
        <xdr:cNvPr id="329" name="直線コネクタ 328"/>
        <xdr:cNvSpPr/>
      </xdr:nvSpPr>
      <xdr:spPr>
        <a:xfrm>
          <a:off x="14401800" y="10210800"/>
          <a:ext cx="8858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72</xdr:col>
      <xdr:colOff>152400</xdr:colOff>
      <xdr:row>61</xdr:row>
      <xdr:rowOff>130514</xdr:rowOff>
    </xdr:from>
    <xdr:to>
      <xdr:col>73</xdr:col>
      <xdr:colOff>44450</xdr:colOff>
      <xdr:row>62</xdr:row>
      <xdr:rowOff>60664</xdr:rowOff>
    </xdr:to>
    <xdr:sp macro="" textlink="" fLocksText="0">
      <xdr:nvSpPr>
        <xdr:cNvPr id="330" name="フローチャート: 判断 329"/>
        <xdr:cNvSpPr/>
      </xdr:nvSpPr>
      <xdr:spPr>
        <a:xfrm>
          <a:off x="15240000" y="100107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71</xdr:col>
      <xdr:colOff>28575</xdr:colOff>
      <xdr:row>60</xdr:row>
      <xdr:rowOff>66675</xdr:rowOff>
    </xdr:from>
    <xdr:to>
      <xdr:col>74</xdr:col>
      <xdr:colOff>161925</xdr:colOff>
      <xdr:row>62</xdr:row>
      <xdr:rowOff>0</xdr:rowOff>
    </xdr:to>
    <xdr:sp macro="" textlink="">
      <xdr:nvSpPr>
        <xdr:cNvPr id="331" name="テキスト ボックス 330"/>
        <xdr:cNvSpPr txBox="1"/>
      </xdr:nvSpPr>
      <xdr:spPr>
        <a:xfrm>
          <a:off x="14906625" y="97821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13.07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101600</xdr:colOff>
      <xdr:row>62</xdr:row>
      <xdr:rowOff>153035</xdr:rowOff>
    </xdr:from>
    <xdr:to>
      <xdr:col>68</xdr:col>
      <xdr:colOff>152400</xdr:colOff>
      <xdr:row>63</xdr:row>
      <xdr:rowOff>13758</xdr:rowOff>
    </xdr:to>
    <xdr:sp macro="" textlink="">
      <xdr:nvSpPr>
        <xdr:cNvPr id="332" name="直線コネクタ 331"/>
        <xdr:cNvSpPr/>
      </xdr:nvSpPr>
      <xdr:spPr>
        <a:xfrm>
          <a:off x="13515975" y="1019175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68</xdr:col>
      <xdr:colOff>101600</xdr:colOff>
      <xdr:row>61</xdr:row>
      <xdr:rowOff>79841</xdr:rowOff>
    </xdr:from>
    <xdr:to>
      <xdr:col>68</xdr:col>
      <xdr:colOff>203200</xdr:colOff>
      <xdr:row>62</xdr:row>
      <xdr:rowOff>9991</xdr:rowOff>
    </xdr:to>
    <xdr:sp macro="" textlink="" fLocksText="0">
      <xdr:nvSpPr>
        <xdr:cNvPr id="333" name="フローチャート: 判断 332"/>
        <xdr:cNvSpPr/>
      </xdr:nvSpPr>
      <xdr:spPr>
        <a:xfrm>
          <a:off x="14354175" y="9953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190500</xdr:colOff>
      <xdr:row>60</xdr:row>
      <xdr:rowOff>19050</xdr:rowOff>
    </xdr:from>
    <xdr:to>
      <xdr:col>70</xdr:col>
      <xdr:colOff>114300</xdr:colOff>
      <xdr:row>61</xdr:row>
      <xdr:rowOff>114300</xdr:rowOff>
    </xdr:to>
    <xdr:sp macro="" textlink="">
      <xdr:nvSpPr>
        <xdr:cNvPr id="334" name="テキスト ボックス 333"/>
        <xdr:cNvSpPr txBox="1"/>
      </xdr:nvSpPr>
      <xdr:spPr>
        <a:xfrm>
          <a:off x="14020800" y="97345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12.44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50800</xdr:colOff>
      <xdr:row>61</xdr:row>
      <xdr:rowOff>65363</xdr:rowOff>
    </xdr:from>
    <xdr:to>
      <xdr:col>64</xdr:col>
      <xdr:colOff>152400</xdr:colOff>
      <xdr:row>61</xdr:row>
      <xdr:rowOff>166963</xdr:rowOff>
    </xdr:to>
    <xdr:sp macro="" textlink="" fLocksText="0">
      <xdr:nvSpPr>
        <xdr:cNvPr id="335" name="フローチャート: 判断 334"/>
        <xdr:cNvSpPr/>
      </xdr:nvSpPr>
      <xdr:spPr>
        <a:xfrm>
          <a:off x="13458825" y="99441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62</xdr:col>
      <xdr:colOff>133350</xdr:colOff>
      <xdr:row>60</xdr:row>
      <xdr:rowOff>9525</xdr:rowOff>
    </xdr:from>
    <xdr:to>
      <xdr:col>66</xdr:col>
      <xdr:colOff>57150</xdr:colOff>
      <xdr:row>61</xdr:row>
      <xdr:rowOff>104775</xdr:rowOff>
    </xdr:to>
    <xdr:sp macro="" textlink="">
      <xdr:nvSpPr>
        <xdr:cNvPr id="336" name="テキスト ボックス 335"/>
        <xdr:cNvSpPr txBox="1"/>
      </xdr:nvSpPr>
      <xdr:spPr>
        <a:xfrm>
          <a:off x="13125450" y="97250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12.26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38100</xdr:colOff>
      <xdr:row>69</xdr:row>
      <xdr:rowOff>171450</xdr:rowOff>
    </xdr:from>
    <xdr:to>
      <xdr:col>83</xdr:col>
      <xdr:colOff>171450</xdr:colOff>
      <xdr:row>71</xdr:row>
      <xdr:rowOff>95250</xdr:rowOff>
    </xdr:to>
    <xdr:sp macro="" textlink="">
      <xdr:nvSpPr>
        <xdr:cNvPr id="337" name="テキスト ボックス 336"/>
        <xdr:cNvSpPr txBox="1"/>
      </xdr:nvSpPr>
      <xdr:spPr>
        <a:xfrm>
          <a:off x="16802100" y="113347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76</xdr:col>
      <xdr:colOff>38100</xdr:colOff>
      <xdr:row>69</xdr:row>
      <xdr:rowOff>171450</xdr:rowOff>
    </xdr:from>
    <xdr:to>
      <xdr:col>79</xdr:col>
      <xdr:colOff>171450</xdr:colOff>
      <xdr:row>71</xdr:row>
      <xdr:rowOff>95250</xdr:rowOff>
    </xdr:to>
    <xdr:sp macro="" textlink="">
      <xdr:nvSpPr>
        <xdr:cNvPr id="338" name="テキスト ボックス 337"/>
        <xdr:cNvSpPr txBox="1"/>
      </xdr:nvSpPr>
      <xdr:spPr>
        <a:xfrm>
          <a:off x="15963900" y="113347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71</xdr:col>
      <xdr:colOff>190500</xdr:colOff>
      <xdr:row>69</xdr:row>
      <xdr:rowOff>171450</xdr:rowOff>
    </xdr:from>
    <xdr:to>
      <xdr:col>75</xdr:col>
      <xdr:colOff>114300</xdr:colOff>
      <xdr:row>71</xdr:row>
      <xdr:rowOff>95250</xdr:rowOff>
    </xdr:to>
    <xdr:sp macro="" textlink="">
      <xdr:nvSpPr>
        <xdr:cNvPr id="339" name="テキスト ボックス 338"/>
        <xdr:cNvSpPr txBox="1"/>
      </xdr:nvSpPr>
      <xdr:spPr>
        <a:xfrm>
          <a:off x="15068550" y="113347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67</xdr:col>
      <xdr:colOff>142875</xdr:colOff>
      <xdr:row>69</xdr:row>
      <xdr:rowOff>171450</xdr:rowOff>
    </xdr:from>
    <xdr:to>
      <xdr:col>71</xdr:col>
      <xdr:colOff>66675</xdr:colOff>
      <xdr:row>71</xdr:row>
      <xdr:rowOff>95250</xdr:rowOff>
    </xdr:to>
    <xdr:sp macro="" textlink="">
      <xdr:nvSpPr>
        <xdr:cNvPr id="340" name="テキスト ボックス 339"/>
        <xdr:cNvSpPr txBox="1"/>
      </xdr:nvSpPr>
      <xdr:spPr>
        <a:xfrm>
          <a:off x="14182725" y="113347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63</xdr:col>
      <xdr:colOff>95250</xdr:colOff>
      <xdr:row>69</xdr:row>
      <xdr:rowOff>171450</xdr:rowOff>
    </xdr:from>
    <xdr:to>
      <xdr:col>67</xdr:col>
      <xdr:colOff>19050</xdr:colOff>
      <xdr:row>71</xdr:row>
      <xdr:rowOff>95250</xdr:rowOff>
    </xdr:to>
    <xdr:sp macro="" textlink="">
      <xdr:nvSpPr>
        <xdr:cNvPr id="341" name="テキスト ボックス 340"/>
        <xdr:cNvSpPr txBox="1"/>
      </xdr:nvSpPr>
      <xdr:spPr>
        <a:xfrm>
          <a:off x="13296900" y="113347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203200</xdr:colOff>
      <xdr:row>63</xdr:row>
      <xdr:rowOff>73956</xdr:rowOff>
    </xdr:from>
    <xdr:to>
      <xdr:col>81</xdr:col>
      <xdr:colOff>95250</xdr:colOff>
      <xdr:row>64</xdr:row>
      <xdr:rowOff>4106</xdr:rowOff>
    </xdr:to>
    <xdr:sp macro="" textlink="" fLocksText="0">
      <xdr:nvSpPr>
        <xdr:cNvPr id="342" name="楕円 341"/>
        <xdr:cNvSpPr/>
      </xdr:nvSpPr>
      <xdr:spPr>
        <a:xfrm>
          <a:off x="16964025" y="102774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81</xdr:col>
      <xdr:colOff>133350</xdr:colOff>
      <xdr:row>63</xdr:row>
      <xdr:rowOff>47625</xdr:rowOff>
    </xdr:from>
    <xdr:to>
      <xdr:col>85</xdr:col>
      <xdr:colOff>57150</xdr:colOff>
      <xdr:row>64</xdr:row>
      <xdr:rowOff>142875</xdr:rowOff>
    </xdr:to>
    <xdr:sp macro="" textlink="">
      <xdr:nvSpPr>
        <xdr:cNvPr id="343" name="定員管理の状況該当値テキスト"/>
        <xdr:cNvSpPr txBox="1"/>
      </xdr:nvSpPr>
      <xdr:spPr>
        <a:xfrm>
          <a:off x="17106900" y="102489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16.63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203200</xdr:colOff>
      <xdr:row>63</xdr:row>
      <xdr:rowOff>64305</xdr:rowOff>
    </xdr:from>
    <xdr:to>
      <xdr:col>77</xdr:col>
      <xdr:colOff>95250</xdr:colOff>
      <xdr:row>63</xdr:row>
      <xdr:rowOff>165905</xdr:rowOff>
    </xdr:to>
    <xdr:sp macro="" textlink="" fLocksText="0">
      <xdr:nvSpPr>
        <xdr:cNvPr id="344" name="楕円 343"/>
        <xdr:cNvSpPr/>
      </xdr:nvSpPr>
      <xdr:spPr>
        <a:xfrm>
          <a:off x="16125825" y="102679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76200</xdr:colOff>
      <xdr:row>63</xdr:row>
      <xdr:rowOff>152400</xdr:rowOff>
    </xdr:from>
    <xdr:to>
      <xdr:col>78</xdr:col>
      <xdr:colOff>180975</xdr:colOff>
      <xdr:row>65</xdr:row>
      <xdr:rowOff>85725</xdr:rowOff>
    </xdr:to>
    <xdr:sp macro="" textlink="">
      <xdr:nvSpPr>
        <xdr:cNvPr id="345" name="テキスト ボックス 344"/>
        <xdr:cNvSpPr txBox="1"/>
      </xdr:nvSpPr>
      <xdr:spPr>
        <a:xfrm>
          <a:off x="15792450" y="1035367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16.51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152400</xdr:colOff>
      <xdr:row>63</xdr:row>
      <xdr:rowOff>37761</xdr:rowOff>
    </xdr:from>
    <xdr:to>
      <xdr:col>73</xdr:col>
      <xdr:colOff>44450</xdr:colOff>
      <xdr:row>63</xdr:row>
      <xdr:rowOff>139361</xdr:rowOff>
    </xdr:to>
    <xdr:sp macro="" textlink="" fLocksText="0">
      <xdr:nvSpPr>
        <xdr:cNvPr id="346" name="楕円 345"/>
        <xdr:cNvSpPr/>
      </xdr:nvSpPr>
      <xdr:spPr>
        <a:xfrm>
          <a:off x="15240000" y="102393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71</xdr:col>
      <xdr:colOff>28575</xdr:colOff>
      <xdr:row>63</xdr:row>
      <xdr:rowOff>123825</xdr:rowOff>
    </xdr:from>
    <xdr:to>
      <xdr:col>74</xdr:col>
      <xdr:colOff>161925</xdr:colOff>
      <xdr:row>65</xdr:row>
      <xdr:rowOff>57150</xdr:rowOff>
    </xdr:to>
    <xdr:sp macro="" textlink="">
      <xdr:nvSpPr>
        <xdr:cNvPr id="347" name="テキスト ボックス 346"/>
        <xdr:cNvSpPr txBox="1"/>
      </xdr:nvSpPr>
      <xdr:spPr>
        <a:xfrm>
          <a:off x="14906625" y="103251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68</xdr:col>
      <xdr:colOff>101600</xdr:colOff>
      <xdr:row>62</xdr:row>
      <xdr:rowOff>134408</xdr:rowOff>
    </xdr:from>
    <xdr:to>
      <xdr:col>68</xdr:col>
      <xdr:colOff>203200</xdr:colOff>
      <xdr:row>63</xdr:row>
      <xdr:rowOff>64558</xdr:rowOff>
    </xdr:to>
    <xdr:sp macro="" textlink="" fLocksText="0">
      <xdr:nvSpPr>
        <xdr:cNvPr id="348" name="楕円 347"/>
        <xdr:cNvSpPr/>
      </xdr:nvSpPr>
      <xdr:spPr>
        <a:xfrm>
          <a:off x="14354175" y="10172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190500</xdr:colOff>
      <xdr:row>63</xdr:row>
      <xdr:rowOff>47625</xdr:rowOff>
    </xdr:from>
    <xdr:to>
      <xdr:col>70</xdr:col>
      <xdr:colOff>114300</xdr:colOff>
      <xdr:row>64</xdr:row>
      <xdr:rowOff>142875</xdr:rowOff>
    </xdr:to>
    <xdr:sp macro="" textlink="">
      <xdr:nvSpPr>
        <xdr:cNvPr id="349" name="テキスト ボックス 348"/>
        <xdr:cNvSpPr txBox="1"/>
      </xdr:nvSpPr>
      <xdr:spPr>
        <a:xfrm>
          <a:off x="14020800" y="102489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15.25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50800</xdr:colOff>
      <xdr:row>62</xdr:row>
      <xdr:rowOff>102235</xdr:rowOff>
    </xdr:from>
    <xdr:to>
      <xdr:col>64</xdr:col>
      <xdr:colOff>152400</xdr:colOff>
      <xdr:row>63</xdr:row>
      <xdr:rowOff>32385</xdr:rowOff>
    </xdr:to>
    <xdr:sp macro="" textlink="" fLocksText="0">
      <xdr:nvSpPr>
        <xdr:cNvPr id="350" name="楕円 349"/>
        <xdr:cNvSpPr/>
      </xdr:nvSpPr>
      <xdr:spPr>
        <a:xfrm>
          <a:off x="13458825" y="101441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62</xdr:col>
      <xdr:colOff>133350</xdr:colOff>
      <xdr:row>63</xdr:row>
      <xdr:rowOff>19050</xdr:rowOff>
    </xdr:from>
    <xdr:to>
      <xdr:col>66</xdr:col>
      <xdr:colOff>57150</xdr:colOff>
      <xdr:row>64</xdr:row>
      <xdr:rowOff>114300</xdr:rowOff>
    </xdr:to>
    <xdr:sp macro="" textlink="">
      <xdr:nvSpPr>
        <xdr:cNvPr id="351" name="テキスト ボックス 350"/>
        <xdr:cNvSpPr txBox="1"/>
      </xdr:nvSpPr>
      <xdr:spPr>
        <a:xfrm>
          <a:off x="13125450" y="10220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14.85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29</xdr:row>
      <xdr:rowOff>44450</xdr:rowOff>
    </xdr:from>
    <xdr:to>
      <xdr:col>85</xdr:col>
      <xdr:colOff>95250</xdr:colOff>
      <xdr:row>31</xdr:row>
      <xdr:rowOff>19050</xdr:rowOff>
    </xdr:to>
    <xdr:sp macro="" textlink="" fLocksText="0">
      <xdr:nvSpPr>
        <xdr:cNvPr id="352" name="正方形/長方形 351"/>
        <xdr:cNvSpPr/>
      </xdr:nvSpPr>
      <xdr:spPr>
        <a:xfrm>
          <a:off x="12830175" y="4743450"/>
          <a:ext cx="50768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twoCellAnchor editAs="oneCell">
    <xdr:from>
      <xdr:col>65</xdr:col>
      <xdr:colOff>47625</xdr:colOff>
      <xdr:row>31</xdr:row>
      <xdr:rowOff>66675</xdr:rowOff>
    </xdr:from>
    <xdr:to>
      <xdr:col>72</xdr:col>
      <xdr:colOff>190500</xdr:colOff>
      <xdr:row>33</xdr:row>
      <xdr:rowOff>47625</xdr:rowOff>
    </xdr:to>
    <xdr:sp macro="" textlink="">
      <xdr:nvSpPr>
        <xdr:cNvPr id="353" name="テキスト ボックス 352"/>
        <xdr:cNvSpPr txBox="1"/>
      </xdr:nvSpPr>
      <xdr:spPr>
        <a:xfrm>
          <a:off x="13668375" y="5086350"/>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実質公債費比率</a:t>
          </a:r>
        </a:p>
      </xdr:txBody>
    </xdr:sp>
    <xdr:clientData/>
  </xdr:twoCellAnchor>
  <xdr:twoCellAnchor editAs="oneCell">
    <xdr:from>
      <xdr:col>73</xdr:col>
      <xdr:colOff>104775</xdr:colOff>
      <xdr:row>31</xdr:row>
      <xdr:rowOff>38100</xdr:rowOff>
    </xdr:from>
    <xdr:to>
      <xdr:col>81</xdr:col>
      <xdr:colOff>76200</xdr:colOff>
      <xdr:row>33</xdr:row>
      <xdr:rowOff>76200</xdr:rowOff>
    </xdr:to>
    <xdr:sp macro="" textlink="">
      <xdr:nvSpPr>
        <xdr:cNvPr id="354" name="テキスト ボックス 353"/>
        <xdr:cNvSpPr txBox="1"/>
      </xdr:nvSpPr>
      <xdr:spPr>
        <a:xfrm>
          <a:off x="15401925" y="5057775"/>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[5.6%]</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85</xdr:col>
      <xdr:colOff>158750</xdr:colOff>
      <xdr:row>30</xdr:row>
      <xdr:rowOff>127000</xdr:rowOff>
    </xdr:from>
    <xdr:to>
      <xdr:col>93</xdr:col>
      <xdr:colOff>6350</xdr:colOff>
      <xdr:row>32</xdr:row>
      <xdr:rowOff>38100</xdr:rowOff>
    </xdr:to>
    <xdr:sp macro="" textlink="" fLocksText="0">
      <xdr:nvSpPr>
        <xdr:cNvPr id="355" name="正方形/長方形 354"/>
        <xdr:cNvSpPr/>
      </xdr:nvSpPr>
      <xdr:spPr>
        <a:xfrm>
          <a:off x="17973675" y="4981575"/>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fLocksText="0">
      <xdr:nvSpPr>
        <xdr:cNvPr id="356" name="正方形/長方形 355"/>
        <xdr:cNvSpPr/>
      </xdr:nvSpPr>
      <xdr:spPr>
        <a:xfrm>
          <a:off x="17973675" y="516255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fLocksText="0">
      <xdr:nvSpPr>
        <xdr:cNvPr id="357" name="正方形/長方形 356"/>
        <xdr:cNvSpPr/>
      </xdr:nvSpPr>
      <xdr:spPr>
        <a:xfrm>
          <a:off x="19621500" y="4981575"/>
          <a:ext cx="1266825"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fLocksText="0">
      <xdr:nvSpPr>
        <xdr:cNvPr id="358" name="正方形/長方形 357"/>
        <xdr:cNvSpPr/>
      </xdr:nvSpPr>
      <xdr:spPr>
        <a:xfrm>
          <a:off x="19621500" y="5162550"/>
          <a:ext cx="1266825"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fLocksText="0">
      <xdr:nvSpPr>
        <xdr:cNvPr id="359" name="正方形/長方形 358"/>
        <xdr:cNvSpPr/>
      </xdr:nvSpPr>
      <xdr:spPr>
        <a:xfrm>
          <a:off x="21078825" y="4981575"/>
          <a:ext cx="127635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fLocksText="0">
      <xdr:nvSpPr>
        <xdr:cNvPr id="360" name="正方形/長方形 359"/>
        <xdr:cNvSpPr/>
      </xdr:nvSpPr>
      <xdr:spPr>
        <a:xfrm>
          <a:off x="21078825" y="5162550"/>
          <a:ext cx="127635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 </a:t>
          </a:r>
          <a:r>
            <a:rPr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fLocksText="0">
      <xdr:nvSpPr>
        <xdr:cNvPr id="361" name="正方形/長方形 360"/>
        <xdr:cNvSpPr/>
      </xdr:nvSpPr>
      <xdr:spPr>
        <a:xfrm>
          <a:off x="12830175" y="5467350"/>
          <a:ext cx="5076825" cy="227647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fLocksText="0">
      <xdr:nvSpPr>
        <xdr:cNvPr id="362" name="正方形/長方形 361"/>
        <xdr:cNvSpPr/>
      </xdr:nvSpPr>
      <xdr:spPr>
        <a:xfrm>
          <a:off x="18097500" y="5467350"/>
          <a:ext cx="602932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fLocksText="0">
      <xdr:nvSpPr>
        <xdr:cNvPr id="363" name="正方形/長方形 362"/>
        <xdr:cNvSpPr/>
      </xdr:nvSpPr>
      <xdr:spPr>
        <a:xfrm>
          <a:off x="18097500" y="5467350"/>
          <a:ext cx="38100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1325" y="5762625"/>
          <a:ext cx="5781675" cy="1914525"/>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rtl="0" eaLnBrk="1" fontAlgn="auto" latinLnBrk="0" hangingPunct="1">
            <a:lnSpc>
              <a:spcPct val="100000"/>
            </a:lnSpc>
            <a:spcBef>
              <a:spcPts val="0"/>
            </a:spcBef>
            <a:spcAft>
              <a:spcPts val="0"/>
            </a:spcAft>
            <a:buClrTx/>
            <a:buSzTx/>
            <a:buFontTx/>
            <a:buNone/>
          </a:pPr>
          <a:r>
            <a:rPr lang="ja-JP" altLang="en-US" sz="1100" b="0" i="0" u="none" kern="0" spc="0" baseline="0">
              <a:ln>
                <a:noFill/>
              </a:ln>
              <a:solidFill>
                <a:srgbClr val="000000"/>
              </a:solidFill>
              <a:latin typeface="+mn-lt"/>
              <a:ea typeface="ＭＳ Ｐゴシック" panose="020B0600070205080204" pitchFamily="50" charset="-128"/>
              <a:cs typeface="+mn-cs"/>
            </a:rPr>
            <a:t>　</a:t>
          </a:r>
          <a:r>
            <a:rPr lang="ja-JP" altLang="ja-JP" sz="1100" b="0" i="0" u="none" kern="0" spc="0" baseline="0">
              <a:ln>
                <a:noFill/>
              </a:ln>
              <a:solidFill>
                <a:srgbClr val="000000"/>
              </a:solidFill>
              <a:latin typeface="+mn-lt"/>
              <a:ea typeface="ＭＳ Ｐゴシック" panose="020B0600070205080204" pitchFamily="50" charset="-128"/>
              <a:cs typeface="+mn-cs"/>
            </a:rPr>
            <a:t>普通建設事業に係る元利償還金が平成</a:t>
          </a:r>
          <a:r>
            <a:rPr lang="en-US" altLang="ja-JP" sz="1100" b="0" i="0" u="none" kern="0" spc="0" baseline="0">
              <a:ln>
                <a:noFill/>
              </a:ln>
              <a:solidFill>
                <a:srgbClr val="000000"/>
              </a:solidFill>
              <a:latin typeface="+mn-lt"/>
              <a:ea typeface="ＭＳ Ｐゴシック" panose="020B0600070205080204" pitchFamily="50" charset="-128"/>
              <a:cs typeface="+mn-cs"/>
            </a:rPr>
            <a:t>18</a:t>
          </a:r>
          <a:r>
            <a:rPr lang="ja-JP" altLang="ja-JP" sz="1100" b="0" i="0" u="none" kern="0" spc="0" baseline="0">
              <a:ln>
                <a:noFill/>
              </a:ln>
              <a:solidFill>
                <a:srgbClr val="000000"/>
              </a:solidFill>
              <a:latin typeface="+mn-lt"/>
              <a:ea typeface="ＭＳ Ｐゴシック" panose="020B0600070205080204" pitchFamily="50" charset="-128"/>
              <a:cs typeface="+mn-cs"/>
            </a:rPr>
            <a:t>年度にピークを迎え、類似団体平均値を上回ってきた。しかし、起債依存型の事業計画を見直した結果、平成</a:t>
          </a:r>
          <a:r>
            <a:rPr lang="en-US" altLang="ja-JP" sz="1100" b="0" i="0" u="none" kern="0" spc="0" baseline="0">
              <a:ln>
                <a:noFill/>
              </a:ln>
              <a:solidFill>
                <a:srgbClr val="000000"/>
              </a:solidFill>
              <a:latin typeface="+mn-lt"/>
              <a:ea typeface="ＭＳ Ｐゴシック" panose="020B0600070205080204" pitchFamily="50" charset="-128"/>
              <a:cs typeface="+mn-cs"/>
            </a:rPr>
            <a:t>19</a:t>
          </a:r>
          <a:r>
            <a:rPr lang="ja-JP" altLang="ja-JP" sz="1100" b="0" i="0" u="none" kern="0" spc="0" baseline="0">
              <a:ln>
                <a:noFill/>
              </a:ln>
              <a:solidFill>
                <a:srgbClr val="000000"/>
              </a:solidFill>
              <a:latin typeface="+mn-lt"/>
              <a:ea typeface="ＭＳ Ｐゴシック" panose="020B0600070205080204" pitchFamily="50" charset="-128"/>
              <a:cs typeface="+mn-cs"/>
            </a:rPr>
            <a:t>年度以降減少に転じ、平成</a:t>
          </a:r>
          <a:r>
            <a:rPr lang="en-US" altLang="ja-JP" sz="1100" b="0" i="0" u="none" kern="0" spc="0" baseline="0">
              <a:ln>
                <a:noFill/>
              </a:ln>
              <a:solidFill>
                <a:srgbClr val="000000"/>
              </a:solidFill>
              <a:latin typeface="+mn-lt"/>
              <a:ea typeface="ＭＳ Ｐゴシック" panose="020B0600070205080204" pitchFamily="50" charset="-128"/>
              <a:cs typeface="+mn-cs"/>
            </a:rPr>
            <a:t>23</a:t>
          </a:r>
          <a:r>
            <a:rPr lang="ja-JP" altLang="ja-JP" sz="1100" b="0" i="0" u="none" kern="0" spc="0" baseline="0">
              <a:ln>
                <a:noFill/>
              </a:ln>
              <a:solidFill>
                <a:srgbClr val="000000"/>
              </a:solidFill>
              <a:latin typeface="+mn-lt"/>
              <a:ea typeface="ＭＳ Ｐゴシック" panose="020B0600070205080204" pitchFamily="50" charset="-128"/>
              <a:cs typeface="+mn-cs"/>
            </a:rPr>
            <a:t>年度</a:t>
          </a:r>
          <a:r>
            <a:rPr lang="ja-JP" altLang="en-US" sz="1100" b="0" i="0" u="none" kern="0" spc="0" baseline="0">
              <a:ln>
                <a:noFill/>
              </a:ln>
              <a:solidFill>
                <a:srgbClr val="000000"/>
              </a:solidFill>
              <a:latin typeface="+mn-lt"/>
              <a:ea typeface="ＭＳ Ｐゴシック" panose="020B0600070205080204" pitchFamily="50" charset="-128"/>
              <a:cs typeface="+mn-cs"/>
            </a:rPr>
            <a:t>からは</a:t>
          </a:r>
          <a:r>
            <a:rPr lang="ja-JP" altLang="ja-JP" sz="1100" b="0" i="0" u="none" kern="0" spc="0" baseline="0">
              <a:ln>
                <a:noFill/>
              </a:ln>
              <a:solidFill>
                <a:srgbClr val="000000"/>
              </a:solidFill>
              <a:latin typeface="+mn-lt"/>
              <a:ea typeface="ＭＳ Ｐゴシック" panose="020B0600070205080204" pitchFamily="50" charset="-128"/>
              <a:cs typeface="+mn-cs"/>
            </a:rPr>
            <a:t>類似団体平均値を下回</a:t>
          </a:r>
          <a:r>
            <a:rPr lang="ja-JP" altLang="en-US" sz="1100" b="0" i="0" u="none" kern="0" spc="0" baseline="0">
              <a:ln>
                <a:noFill/>
              </a:ln>
              <a:solidFill>
                <a:srgbClr val="000000"/>
              </a:solidFill>
              <a:latin typeface="+mn-lt"/>
              <a:ea typeface="ＭＳ Ｐゴシック" panose="020B0600070205080204" pitchFamily="50" charset="-128"/>
              <a:cs typeface="+mn-cs"/>
            </a:rPr>
            <a:t>っている。</a:t>
          </a:r>
          <a:endParaRPr lang="ja-JP" altLang="ja-JP" sz="1400" b="0" i="0" u="none" kern="0" spc="0" baseline="0">
            <a:ln>
              <a:noFill/>
            </a:ln>
            <a:solidFill>
              <a:srgbClr val="000000"/>
            </a:solidFill>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pPr>
          <a:r>
            <a:rPr lang="ja-JP" altLang="ja-JP" sz="1100" b="0" i="0" u="none" kern="0" spc="0" baseline="0">
              <a:ln>
                <a:noFill/>
              </a:ln>
              <a:solidFill>
                <a:srgbClr val="000000"/>
              </a:solidFill>
              <a:latin typeface="+mn-lt"/>
              <a:ea typeface="ＭＳ Ｐゴシック" panose="020B0600070205080204" pitchFamily="50" charset="-128"/>
              <a:cs typeface="+mn-cs"/>
            </a:rPr>
            <a:t>　ただし、下水道事業に係る企業債の本格的な償還が始ま</a:t>
          </a:r>
          <a:r>
            <a:rPr lang="ja-JP" altLang="en-US" sz="1100" b="0" i="0" u="none" kern="0" spc="0" baseline="0">
              <a:ln>
                <a:noFill/>
              </a:ln>
              <a:solidFill>
                <a:srgbClr val="000000"/>
              </a:solidFill>
              <a:latin typeface="+mn-lt"/>
              <a:ea typeface="ＭＳ Ｐゴシック" panose="020B0600070205080204" pitchFamily="50" charset="-128"/>
              <a:cs typeface="+mn-cs"/>
            </a:rPr>
            <a:t>っており</a:t>
          </a:r>
          <a:r>
            <a:rPr lang="ja-JP" altLang="ja-JP" sz="1100" b="0" i="0" u="none" kern="0" spc="0" baseline="0">
              <a:ln>
                <a:noFill/>
              </a:ln>
              <a:solidFill>
                <a:srgbClr val="000000"/>
              </a:solidFill>
              <a:latin typeface="+mn-lt"/>
              <a:ea typeface="ＭＳ Ｐゴシック" panose="020B0600070205080204" pitchFamily="50" charset="-128"/>
              <a:cs typeface="+mn-cs"/>
            </a:rPr>
            <a:t>、これに対する繰入金</a:t>
          </a:r>
          <a:r>
            <a:rPr lang="ja-JP" altLang="en-US" sz="1100" b="0" i="0" u="none" kern="0" spc="0" baseline="0">
              <a:ln>
                <a:noFill/>
              </a:ln>
              <a:solidFill>
                <a:srgbClr val="000000"/>
              </a:solidFill>
              <a:latin typeface="+mn-lt"/>
              <a:ea typeface="ＭＳ Ｐゴシック" panose="020B0600070205080204" pitchFamily="50" charset="-128"/>
              <a:cs typeface="+mn-cs"/>
            </a:rPr>
            <a:t>が</a:t>
          </a:r>
          <a:r>
            <a:rPr lang="ja-JP" altLang="ja-JP" sz="1100" b="0" i="0" u="none" kern="0" spc="0" baseline="0">
              <a:ln>
                <a:noFill/>
              </a:ln>
              <a:solidFill>
                <a:srgbClr val="000000"/>
              </a:solidFill>
              <a:latin typeface="+mn-lt"/>
              <a:ea typeface="ＭＳ Ｐゴシック" panose="020B0600070205080204" pitchFamily="50" charset="-128"/>
              <a:cs typeface="+mn-cs"/>
            </a:rPr>
            <a:t>増加</a:t>
          </a:r>
          <a:r>
            <a:rPr lang="ja-JP" altLang="en-US" sz="1100" b="0" i="0" u="none" kern="0" spc="0" baseline="0">
              <a:ln>
                <a:noFill/>
              </a:ln>
              <a:solidFill>
                <a:srgbClr val="000000"/>
              </a:solidFill>
              <a:latin typeface="+mn-lt"/>
              <a:ea typeface="ＭＳ Ｐゴシック" panose="020B0600070205080204" pitchFamily="50" charset="-128"/>
              <a:cs typeface="+mn-cs"/>
            </a:rPr>
            <a:t>していることや役場本庁舎の建替えをはじめとする老朽化した公共、公用施設の更新に多額の費用が見込まれ、その財源対策として地方債の活用も必要となってくることから</a:t>
          </a:r>
          <a:r>
            <a:rPr lang="ja-JP" altLang="ja-JP" sz="1100" b="0" i="0" u="none" kern="0" spc="0" baseline="0">
              <a:ln>
                <a:noFill/>
              </a:ln>
              <a:solidFill>
                <a:srgbClr val="000000"/>
              </a:solidFill>
              <a:latin typeface="+mn-lt"/>
              <a:ea typeface="ＭＳ Ｐゴシック" panose="020B0600070205080204" pitchFamily="50" charset="-128"/>
              <a:cs typeface="+mn-cs"/>
            </a:rPr>
            <a:t>、引き続き</a:t>
          </a:r>
          <a:r>
            <a:rPr lang="ja-JP" altLang="en-US" sz="1100" b="0" i="0" u="none" kern="0" spc="0" baseline="0">
              <a:ln>
                <a:noFill/>
              </a:ln>
              <a:solidFill>
                <a:srgbClr val="000000"/>
              </a:solidFill>
              <a:latin typeface="+mn-lt"/>
              <a:ea typeface="ＭＳ Ｐゴシック" panose="020B0600070205080204" pitchFamily="50" charset="-128"/>
              <a:cs typeface="+mn-cs"/>
            </a:rPr>
            <a:t>健全</a:t>
          </a:r>
          <a:r>
            <a:rPr lang="ja-JP" altLang="ja-JP" sz="1100" b="0" i="0" u="none" kern="0" spc="0" baseline="0">
              <a:ln>
                <a:noFill/>
              </a:ln>
              <a:solidFill>
                <a:srgbClr val="000000"/>
              </a:solidFill>
              <a:latin typeface="+mn-lt"/>
              <a:ea typeface="ＭＳ Ｐゴシック" panose="020B0600070205080204" pitchFamily="50" charset="-128"/>
              <a:cs typeface="+mn-cs"/>
            </a:rPr>
            <a:t>な財政運営に努める。</a:t>
          </a:r>
          <a:endParaRPr lang="ja-JP" altLang="ja-JP" sz="1400" b="0" i="0" u="none" kern="0" spc="0" baseline="0">
            <a:ln>
              <a:noFill/>
            </a:ln>
            <a:solidFill>
              <a:srgbClr val="000000"/>
            </a:solidFill>
            <a:latin typeface="+mn-lt"/>
            <a:ea typeface="ＭＳ Ｐゴシック" panose="020B0600070205080204" pitchFamily="50" charset="-128"/>
            <a:cs typeface="+mn-cs"/>
          </a:endParaRP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61</xdr:col>
      <xdr:colOff>0</xdr:colOff>
      <xdr:row>32</xdr:row>
      <xdr:rowOff>104775</xdr:rowOff>
    </xdr:from>
    <xdr:to>
      <xdr:col>62</xdr:col>
      <xdr:colOff>85725</xdr:colOff>
      <xdr:row>34</xdr:row>
      <xdr:rowOff>9525</xdr:rowOff>
    </xdr:to>
    <xdr:sp macro="" textlink="">
      <xdr:nvSpPr>
        <xdr:cNvPr id="365" name="テキスト ボックス 364"/>
        <xdr:cNvSpPr txBox="1"/>
      </xdr:nvSpPr>
      <xdr:spPr>
        <a:xfrm>
          <a:off x="12782550" y="5286375"/>
          <a:ext cx="29527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47</xdr:row>
      <xdr:rowOff>133350</xdr:rowOff>
    </xdr:from>
    <xdr:to>
      <xdr:col>85</xdr:col>
      <xdr:colOff>95250</xdr:colOff>
      <xdr:row>47</xdr:row>
      <xdr:rowOff>133350</xdr:rowOff>
    </xdr:to>
    <xdr:sp macro="" textlink="">
      <xdr:nvSpPr>
        <xdr:cNvPr id="366" name="直線コネクタ 365"/>
        <xdr:cNvSpPr/>
      </xdr:nvSpPr>
      <xdr:spPr>
        <a:xfrm>
          <a:off x="12830175" y="77438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46</xdr:row>
      <xdr:rowOff>161925</xdr:rowOff>
    </xdr:from>
    <xdr:to>
      <xdr:col>61</xdr:col>
      <xdr:colOff>38100</xdr:colOff>
      <xdr:row>48</xdr:row>
      <xdr:rowOff>95250</xdr:rowOff>
    </xdr:to>
    <xdr:sp macro="" textlink="">
      <xdr:nvSpPr>
        <xdr:cNvPr id="367" name="テキスト ボックス 366"/>
        <xdr:cNvSpPr txBox="1"/>
      </xdr:nvSpPr>
      <xdr:spPr>
        <a:xfrm>
          <a:off x="12058650" y="76104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25.0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45</xdr:row>
      <xdr:rowOff>74083</xdr:rowOff>
    </xdr:from>
    <xdr:to>
      <xdr:col>85</xdr:col>
      <xdr:colOff>95250</xdr:colOff>
      <xdr:row>45</xdr:row>
      <xdr:rowOff>74083</xdr:rowOff>
    </xdr:to>
    <xdr:sp macro="" textlink="">
      <xdr:nvSpPr>
        <xdr:cNvPr id="368" name="直線コネクタ 367"/>
        <xdr:cNvSpPr/>
      </xdr:nvSpPr>
      <xdr:spPr>
        <a:xfrm>
          <a:off x="12830175" y="73628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44</xdr:row>
      <xdr:rowOff>104775</xdr:rowOff>
    </xdr:from>
    <xdr:to>
      <xdr:col>61</xdr:col>
      <xdr:colOff>38100</xdr:colOff>
      <xdr:row>46</xdr:row>
      <xdr:rowOff>38100</xdr:rowOff>
    </xdr:to>
    <xdr:sp macro="" textlink="">
      <xdr:nvSpPr>
        <xdr:cNvPr id="369" name="テキスト ボックス 368"/>
        <xdr:cNvSpPr txBox="1"/>
      </xdr:nvSpPr>
      <xdr:spPr>
        <a:xfrm>
          <a:off x="12058650" y="72294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43</xdr:row>
      <xdr:rowOff>14817</xdr:rowOff>
    </xdr:from>
    <xdr:to>
      <xdr:col>85</xdr:col>
      <xdr:colOff>95250</xdr:colOff>
      <xdr:row>43</xdr:row>
      <xdr:rowOff>14817</xdr:rowOff>
    </xdr:to>
    <xdr:sp macro="" textlink="">
      <xdr:nvSpPr>
        <xdr:cNvPr id="370" name="直線コネクタ 369"/>
        <xdr:cNvSpPr/>
      </xdr:nvSpPr>
      <xdr:spPr>
        <a:xfrm>
          <a:off x="12830175" y="69818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42</xdr:row>
      <xdr:rowOff>47625</xdr:rowOff>
    </xdr:from>
    <xdr:to>
      <xdr:col>61</xdr:col>
      <xdr:colOff>38100</xdr:colOff>
      <xdr:row>43</xdr:row>
      <xdr:rowOff>142875</xdr:rowOff>
    </xdr:to>
    <xdr:sp macro="" textlink="">
      <xdr:nvSpPr>
        <xdr:cNvPr id="371" name="テキスト ボックス 370"/>
        <xdr:cNvSpPr txBox="1"/>
      </xdr:nvSpPr>
      <xdr:spPr>
        <a:xfrm>
          <a:off x="12058650" y="68484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40</xdr:row>
      <xdr:rowOff>127000</xdr:rowOff>
    </xdr:from>
    <xdr:to>
      <xdr:col>85</xdr:col>
      <xdr:colOff>95250</xdr:colOff>
      <xdr:row>40</xdr:row>
      <xdr:rowOff>127000</xdr:rowOff>
    </xdr:to>
    <xdr:sp macro="" textlink="">
      <xdr:nvSpPr>
        <xdr:cNvPr id="372" name="直線コネクタ 371"/>
        <xdr:cNvSpPr/>
      </xdr:nvSpPr>
      <xdr:spPr>
        <a:xfrm>
          <a:off x="12830175" y="66008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39</xdr:row>
      <xdr:rowOff>152400</xdr:rowOff>
    </xdr:from>
    <xdr:to>
      <xdr:col>61</xdr:col>
      <xdr:colOff>38100</xdr:colOff>
      <xdr:row>41</xdr:row>
      <xdr:rowOff>85725</xdr:rowOff>
    </xdr:to>
    <xdr:sp macro="" textlink="">
      <xdr:nvSpPr>
        <xdr:cNvPr id="373" name="テキスト ボックス 372"/>
        <xdr:cNvSpPr txBox="1"/>
      </xdr:nvSpPr>
      <xdr:spPr>
        <a:xfrm>
          <a:off x="12058650" y="64674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38</xdr:row>
      <xdr:rowOff>67733</xdr:rowOff>
    </xdr:from>
    <xdr:to>
      <xdr:col>85</xdr:col>
      <xdr:colOff>95250</xdr:colOff>
      <xdr:row>38</xdr:row>
      <xdr:rowOff>67733</xdr:rowOff>
    </xdr:to>
    <xdr:sp macro="" textlink="">
      <xdr:nvSpPr>
        <xdr:cNvPr id="374" name="直線コネクタ 373"/>
        <xdr:cNvSpPr/>
      </xdr:nvSpPr>
      <xdr:spPr>
        <a:xfrm>
          <a:off x="12830175" y="62198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37</xdr:row>
      <xdr:rowOff>95250</xdr:rowOff>
    </xdr:from>
    <xdr:to>
      <xdr:col>61</xdr:col>
      <xdr:colOff>38100</xdr:colOff>
      <xdr:row>39</xdr:row>
      <xdr:rowOff>28575</xdr:rowOff>
    </xdr:to>
    <xdr:sp macro="" textlink="">
      <xdr:nvSpPr>
        <xdr:cNvPr id="375" name="テキスト ボックス 374"/>
        <xdr:cNvSpPr txBox="1"/>
      </xdr:nvSpPr>
      <xdr:spPr>
        <a:xfrm>
          <a:off x="12058650" y="60864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36</xdr:row>
      <xdr:rowOff>8467</xdr:rowOff>
    </xdr:from>
    <xdr:to>
      <xdr:col>85</xdr:col>
      <xdr:colOff>95250</xdr:colOff>
      <xdr:row>36</xdr:row>
      <xdr:rowOff>8467</xdr:rowOff>
    </xdr:to>
    <xdr:sp macro="" textlink="">
      <xdr:nvSpPr>
        <xdr:cNvPr id="376" name="直線コネクタ 375"/>
        <xdr:cNvSpPr/>
      </xdr:nvSpPr>
      <xdr:spPr>
        <a:xfrm>
          <a:off x="12830175" y="58388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35</xdr:row>
      <xdr:rowOff>38100</xdr:rowOff>
    </xdr:from>
    <xdr:to>
      <xdr:col>61</xdr:col>
      <xdr:colOff>38100</xdr:colOff>
      <xdr:row>36</xdr:row>
      <xdr:rowOff>133350</xdr:rowOff>
    </xdr:to>
    <xdr:sp macro="" textlink="">
      <xdr:nvSpPr>
        <xdr:cNvPr id="377" name="テキスト ボックス 376"/>
        <xdr:cNvSpPr txBox="1"/>
      </xdr:nvSpPr>
      <xdr:spPr>
        <a:xfrm>
          <a:off x="12058650" y="57054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33</xdr:row>
      <xdr:rowOff>120650</xdr:rowOff>
    </xdr:to>
    <xdr:sp macro="" textlink="">
      <xdr:nvSpPr>
        <xdr:cNvPr id="378" name="直線コネクタ 377"/>
        <xdr:cNvSpPr/>
      </xdr:nvSpPr>
      <xdr:spPr>
        <a:xfrm>
          <a:off x="12830175" y="546735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61</xdr:col>
      <xdr:colOff>44450</xdr:colOff>
      <xdr:row>33</xdr:row>
      <xdr:rowOff>120650</xdr:rowOff>
    </xdr:from>
    <xdr:to>
      <xdr:col>85</xdr:col>
      <xdr:colOff>95250</xdr:colOff>
      <xdr:row>47</xdr:row>
      <xdr:rowOff>133350</xdr:rowOff>
    </xdr:to>
    <xdr:sp macro="" textlink="" fLocksText="0">
      <xdr:nvSpPr>
        <xdr:cNvPr id="379" name="公債費負担の状況グラフ枠"/>
        <xdr:cNvSpPr/>
      </xdr:nvSpPr>
      <xdr:spPr>
        <a:xfrm>
          <a:off x="12830175" y="5467350"/>
          <a:ext cx="5076825" cy="22764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sp macro="" textlink="">
      <xdr:nvSpPr>
        <xdr:cNvPr id="380" name="直線コネクタ 379"/>
        <xdr:cNvSpPr/>
      </xdr:nvSpPr>
      <xdr:spPr>
        <a:xfrm flipV="1">
          <a:off x="17021175" y="5924550"/>
          <a:ext cx="0" cy="1209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43</xdr:row>
      <xdr:rowOff>152400</xdr:rowOff>
    </xdr:from>
    <xdr:to>
      <xdr:col>85</xdr:col>
      <xdr:colOff>57150</xdr:colOff>
      <xdr:row>45</xdr:row>
      <xdr:rowOff>85725</xdr:rowOff>
    </xdr:to>
    <xdr:sp macro="" textlink="">
      <xdr:nvSpPr>
        <xdr:cNvPr id="381" name="公債費負担の状況最小値テキスト"/>
        <xdr:cNvSpPr txBox="1"/>
      </xdr:nvSpPr>
      <xdr:spPr>
        <a:xfrm>
          <a:off x="17106900" y="71151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17.1</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165100</xdr:colOff>
      <xdr:row>44</xdr:row>
      <xdr:rowOff>12277</xdr:rowOff>
    </xdr:from>
    <xdr:to>
      <xdr:col>81</xdr:col>
      <xdr:colOff>133350</xdr:colOff>
      <xdr:row>44</xdr:row>
      <xdr:rowOff>12277</xdr:rowOff>
    </xdr:to>
    <xdr:sp macro="" textlink="">
      <xdr:nvSpPr>
        <xdr:cNvPr id="382" name="直線コネクタ 381"/>
        <xdr:cNvSpPr/>
      </xdr:nvSpPr>
      <xdr:spPr>
        <a:xfrm>
          <a:off x="16925925" y="71342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35</xdr:row>
      <xdr:rowOff>9525</xdr:rowOff>
    </xdr:from>
    <xdr:to>
      <xdr:col>85</xdr:col>
      <xdr:colOff>57150</xdr:colOff>
      <xdr:row>36</xdr:row>
      <xdr:rowOff>104775</xdr:rowOff>
    </xdr:to>
    <xdr:sp macro="" textlink="">
      <xdr:nvSpPr>
        <xdr:cNvPr id="383" name="公債費負担の状況最大値テキスト"/>
        <xdr:cNvSpPr txBox="1"/>
      </xdr:nvSpPr>
      <xdr:spPr>
        <a:xfrm>
          <a:off x="17106900" y="56769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1.1</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165100</xdr:colOff>
      <xdr:row>36</xdr:row>
      <xdr:rowOff>96943</xdr:rowOff>
    </xdr:from>
    <xdr:to>
      <xdr:col>81</xdr:col>
      <xdr:colOff>133350</xdr:colOff>
      <xdr:row>36</xdr:row>
      <xdr:rowOff>96943</xdr:rowOff>
    </xdr:to>
    <xdr:sp macro="" textlink="">
      <xdr:nvSpPr>
        <xdr:cNvPr id="384" name="直線コネクタ 383"/>
        <xdr:cNvSpPr/>
      </xdr:nvSpPr>
      <xdr:spPr>
        <a:xfrm>
          <a:off x="16925925" y="59245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77</xdr:col>
      <xdr:colOff>44450</xdr:colOff>
      <xdr:row>38</xdr:row>
      <xdr:rowOff>99906</xdr:rowOff>
    </xdr:from>
    <xdr:to>
      <xdr:col>81</xdr:col>
      <xdr:colOff>44450</xdr:colOff>
      <xdr:row>38</xdr:row>
      <xdr:rowOff>115994</xdr:rowOff>
    </xdr:to>
    <xdr:sp macro="" textlink="">
      <xdr:nvSpPr>
        <xdr:cNvPr id="385" name="直線コネクタ 384"/>
        <xdr:cNvSpPr/>
      </xdr:nvSpPr>
      <xdr:spPr>
        <a:xfrm>
          <a:off x="16182975" y="6248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39</xdr:row>
      <xdr:rowOff>95250</xdr:rowOff>
    </xdr:from>
    <xdr:to>
      <xdr:col>85</xdr:col>
      <xdr:colOff>57150</xdr:colOff>
      <xdr:row>41</xdr:row>
      <xdr:rowOff>28575</xdr:rowOff>
    </xdr:to>
    <xdr:sp macro="" textlink="">
      <xdr:nvSpPr>
        <xdr:cNvPr id="386" name="公債費負担の状況平均値テキスト"/>
        <xdr:cNvSpPr txBox="1"/>
      </xdr:nvSpPr>
      <xdr:spPr>
        <a:xfrm>
          <a:off x="17106900"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8.5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203200</xdr:colOff>
      <xdr:row>39</xdr:row>
      <xdr:rowOff>127000</xdr:rowOff>
    </xdr:from>
    <xdr:to>
      <xdr:col>81</xdr:col>
      <xdr:colOff>95250</xdr:colOff>
      <xdr:row>40</xdr:row>
      <xdr:rowOff>57150</xdr:rowOff>
    </xdr:to>
    <xdr:sp macro="" textlink="" fLocksText="0">
      <xdr:nvSpPr>
        <xdr:cNvPr id="387" name="フローチャート: 判断 386"/>
        <xdr:cNvSpPr/>
      </xdr:nvSpPr>
      <xdr:spPr>
        <a:xfrm>
          <a:off x="16964025" y="64389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203200</xdr:colOff>
      <xdr:row>38</xdr:row>
      <xdr:rowOff>99906</xdr:rowOff>
    </xdr:from>
    <xdr:to>
      <xdr:col>77</xdr:col>
      <xdr:colOff>44450</xdr:colOff>
      <xdr:row>38</xdr:row>
      <xdr:rowOff>124037</xdr:rowOff>
    </xdr:to>
    <xdr:sp macro="" textlink="">
      <xdr:nvSpPr>
        <xdr:cNvPr id="388" name="直線コネクタ 387"/>
        <xdr:cNvSpPr/>
      </xdr:nvSpPr>
      <xdr:spPr>
        <a:xfrm flipV="1">
          <a:off x="15287625" y="6248400"/>
          <a:ext cx="8953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203200</xdr:colOff>
      <xdr:row>39</xdr:row>
      <xdr:rowOff>135044</xdr:rowOff>
    </xdr:from>
    <xdr:to>
      <xdr:col>77</xdr:col>
      <xdr:colOff>95250</xdr:colOff>
      <xdr:row>40</xdr:row>
      <xdr:rowOff>65194</xdr:rowOff>
    </xdr:to>
    <xdr:sp macro="" textlink="" fLocksText="0">
      <xdr:nvSpPr>
        <xdr:cNvPr id="389" name="フローチャート: 判断 388"/>
        <xdr:cNvSpPr/>
      </xdr:nvSpPr>
      <xdr:spPr>
        <a:xfrm>
          <a:off x="16125825" y="64484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76200</xdr:colOff>
      <xdr:row>40</xdr:row>
      <xdr:rowOff>47625</xdr:rowOff>
    </xdr:from>
    <xdr:to>
      <xdr:col>78</xdr:col>
      <xdr:colOff>180975</xdr:colOff>
      <xdr:row>41</xdr:row>
      <xdr:rowOff>142875</xdr:rowOff>
    </xdr:to>
    <xdr:sp macro="" textlink="">
      <xdr:nvSpPr>
        <xdr:cNvPr id="390" name="テキスト ボックス 389"/>
        <xdr:cNvSpPr txBox="1"/>
      </xdr:nvSpPr>
      <xdr:spPr>
        <a:xfrm>
          <a:off x="15792450" y="652462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68</xdr:col>
      <xdr:colOff>152400</xdr:colOff>
      <xdr:row>38</xdr:row>
      <xdr:rowOff>124037</xdr:rowOff>
    </xdr:from>
    <xdr:to>
      <xdr:col>72</xdr:col>
      <xdr:colOff>203200</xdr:colOff>
      <xdr:row>39</xdr:row>
      <xdr:rowOff>846</xdr:rowOff>
    </xdr:to>
    <xdr:sp macro="" textlink="">
      <xdr:nvSpPr>
        <xdr:cNvPr id="391" name="直線コネクタ 390"/>
        <xdr:cNvSpPr/>
      </xdr:nvSpPr>
      <xdr:spPr>
        <a:xfrm flipV="1">
          <a:off x="14401800" y="6276975"/>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72</xdr:col>
      <xdr:colOff>152400</xdr:colOff>
      <xdr:row>39</xdr:row>
      <xdr:rowOff>143087</xdr:rowOff>
    </xdr:from>
    <xdr:to>
      <xdr:col>73</xdr:col>
      <xdr:colOff>44450</xdr:colOff>
      <xdr:row>40</xdr:row>
      <xdr:rowOff>73237</xdr:rowOff>
    </xdr:to>
    <xdr:sp macro="" textlink="" fLocksText="0">
      <xdr:nvSpPr>
        <xdr:cNvPr id="392" name="フローチャート: 判断 391"/>
        <xdr:cNvSpPr/>
      </xdr:nvSpPr>
      <xdr:spPr>
        <a:xfrm>
          <a:off x="15240000" y="64579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71</xdr:col>
      <xdr:colOff>28575</xdr:colOff>
      <xdr:row>40</xdr:row>
      <xdr:rowOff>57150</xdr:rowOff>
    </xdr:from>
    <xdr:to>
      <xdr:col>74</xdr:col>
      <xdr:colOff>161925</xdr:colOff>
      <xdr:row>41</xdr:row>
      <xdr:rowOff>152400</xdr:rowOff>
    </xdr:to>
    <xdr:sp macro="" textlink="">
      <xdr:nvSpPr>
        <xdr:cNvPr id="393" name="テキスト ボックス 392"/>
        <xdr:cNvSpPr txBox="1"/>
      </xdr:nvSpPr>
      <xdr:spPr>
        <a:xfrm>
          <a:off x="14906625" y="6534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101600</xdr:colOff>
      <xdr:row>39</xdr:row>
      <xdr:rowOff>846</xdr:rowOff>
    </xdr:from>
    <xdr:to>
      <xdr:col>68</xdr:col>
      <xdr:colOff>152400</xdr:colOff>
      <xdr:row>39</xdr:row>
      <xdr:rowOff>57150</xdr:rowOff>
    </xdr:to>
    <xdr:sp macro="" textlink="">
      <xdr:nvSpPr>
        <xdr:cNvPr id="394" name="直線コネクタ 393"/>
        <xdr:cNvSpPr/>
      </xdr:nvSpPr>
      <xdr:spPr>
        <a:xfrm flipV="1">
          <a:off x="13515975" y="6315075"/>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68</xdr:col>
      <xdr:colOff>101600</xdr:colOff>
      <xdr:row>40</xdr:row>
      <xdr:rowOff>35983</xdr:rowOff>
    </xdr:from>
    <xdr:to>
      <xdr:col>68</xdr:col>
      <xdr:colOff>203200</xdr:colOff>
      <xdr:row>40</xdr:row>
      <xdr:rowOff>137583</xdr:rowOff>
    </xdr:to>
    <xdr:sp macro="" textlink="" fLocksText="0">
      <xdr:nvSpPr>
        <xdr:cNvPr id="395" name="フローチャート: 判断 394"/>
        <xdr:cNvSpPr/>
      </xdr:nvSpPr>
      <xdr:spPr>
        <a:xfrm>
          <a:off x="14354175" y="6515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190500</xdr:colOff>
      <xdr:row>40</xdr:row>
      <xdr:rowOff>123825</xdr:rowOff>
    </xdr:from>
    <xdr:to>
      <xdr:col>70</xdr:col>
      <xdr:colOff>114300</xdr:colOff>
      <xdr:row>42</xdr:row>
      <xdr:rowOff>57150</xdr:rowOff>
    </xdr:to>
    <xdr:sp macro="" textlink="">
      <xdr:nvSpPr>
        <xdr:cNvPr id="396" name="テキスト ボックス 395"/>
        <xdr:cNvSpPr txBox="1"/>
      </xdr:nvSpPr>
      <xdr:spPr>
        <a:xfrm>
          <a:off x="14020800" y="6600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50800</xdr:colOff>
      <xdr:row>40</xdr:row>
      <xdr:rowOff>116417</xdr:rowOff>
    </xdr:from>
    <xdr:to>
      <xdr:col>64</xdr:col>
      <xdr:colOff>152400</xdr:colOff>
      <xdr:row>41</xdr:row>
      <xdr:rowOff>46567</xdr:rowOff>
    </xdr:to>
    <xdr:sp macro="" textlink="" fLocksText="0">
      <xdr:nvSpPr>
        <xdr:cNvPr id="397" name="フローチャート: 判断 396"/>
        <xdr:cNvSpPr/>
      </xdr:nvSpPr>
      <xdr:spPr>
        <a:xfrm>
          <a:off x="13458825" y="65913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62</xdr:col>
      <xdr:colOff>133350</xdr:colOff>
      <xdr:row>41</xdr:row>
      <xdr:rowOff>28575</xdr:rowOff>
    </xdr:from>
    <xdr:to>
      <xdr:col>66</xdr:col>
      <xdr:colOff>57150</xdr:colOff>
      <xdr:row>42</xdr:row>
      <xdr:rowOff>123825</xdr:rowOff>
    </xdr:to>
    <xdr:sp macro="" textlink="">
      <xdr:nvSpPr>
        <xdr:cNvPr id="398" name="テキスト ボックス 397"/>
        <xdr:cNvSpPr txBox="1"/>
      </xdr:nvSpPr>
      <xdr:spPr>
        <a:xfrm>
          <a:off x="13125450" y="6667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38100</xdr:colOff>
      <xdr:row>47</xdr:row>
      <xdr:rowOff>133350</xdr:rowOff>
    </xdr:from>
    <xdr:to>
      <xdr:col>83</xdr:col>
      <xdr:colOff>171450</xdr:colOff>
      <xdr:row>49</xdr:row>
      <xdr:rowOff>66675</xdr:rowOff>
    </xdr:to>
    <xdr:sp macro="" textlink="">
      <xdr:nvSpPr>
        <xdr:cNvPr id="399" name="テキスト ボックス 398"/>
        <xdr:cNvSpPr txBox="1"/>
      </xdr:nvSpPr>
      <xdr:spPr>
        <a:xfrm>
          <a:off x="16802100" y="7743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76</xdr:col>
      <xdr:colOff>38100</xdr:colOff>
      <xdr:row>47</xdr:row>
      <xdr:rowOff>133350</xdr:rowOff>
    </xdr:from>
    <xdr:to>
      <xdr:col>79</xdr:col>
      <xdr:colOff>171450</xdr:colOff>
      <xdr:row>49</xdr:row>
      <xdr:rowOff>66675</xdr:rowOff>
    </xdr:to>
    <xdr:sp macro="" textlink="">
      <xdr:nvSpPr>
        <xdr:cNvPr id="400" name="テキスト ボックス 399"/>
        <xdr:cNvSpPr txBox="1"/>
      </xdr:nvSpPr>
      <xdr:spPr>
        <a:xfrm>
          <a:off x="15963900" y="7743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71</xdr:col>
      <xdr:colOff>190500</xdr:colOff>
      <xdr:row>47</xdr:row>
      <xdr:rowOff>133350</xdr:rowOff>
    </xdr:from>
    <xdr:to>
      <xdr:col>75</xdr:col>
      <xdr:colOff>114300</xdr:colOff>
      <xdr:row>49</xdr:row>
      <xdr:rowOff>66675</xdr:rowOff>
    </xdr:to>
    <xdr:sp macro="" textlink="">
      <xdr:nvSpPr>
        <xdr:cNvPr id="401" name="テキスト ボックス 400"/>
        <xdr:cNvSpPr txBox="1"/>
      </xdr:nvSpPr>
      <xdr:spPr>
        <a:xfrm>
          <a:off x="15068550" y="7743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67</xdr:col>
      <xdr:colOff>142875</xdr:colOff>
      <xdr:row>47</xdr:row>
      <xdr:rowOff>133350</xdr:rowOff>
    </xdr:from>
    <xdr:to>
      <xdr:col>71</xdr:col>
      <xdr:colOff>66675</xdr:colOff>
      <xdr:row>49</xdr:row>
      <xdr:rowOff>66675</xdr:rowOff>
    </xdr:to>
    <xdr:sp macro="" textlink="">
      <xdr:nvSpPr>
        <xdr:cNvPr id="402" name="テキスト ボックス 401"/>
        <xdr:cNvSpPr txBox="1"/>
      </xdr:nvSpPr>
      <xdr:spPr>
        <a:xfrm>
          <a:off x="14182725" y="7743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63</xdr:col>
      <xdr:colOff>95250</xdr:colOff>
      <xdr:row>47</xdr:row>
      <xdr:rowOff>133350</xdr:rowOff>
    </xdr:from>
    <xdr:to>
      <xdr:col>67</xdr:col>
      <xdr:colOff>19050</xdr:colOff>
      <xdr:row>49</xdr:row>
      <xdr:rowOff>66675</xdr:rowOff>
    </xdr:to>
    <xdr:sp macro="" textlink="">
      <xdr:nvSpPr>
        <xdr:cNvPr id="403" name="テキスト ボックス 402"/>
        <xdr:cNvSpPr txBox="1"/>
      </xdr:nvSpPr>
      <xdr:spPr>
        <a:xfrm>
          <a:off x="13296900" y="7743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203200</xdr:colOff>
      <xdr:row>38</xdr:row>
      <xdr:rowOff>65194</xdr:rowOff>
    </xdr:from>
    <xdr:to>
      <xdr:col>81</xdr:col>
      <xdr:colOff>95250</xdr:colOff>
      <xdr:row>38</xdr:row>
      <xdr:rowOff>166794</xdr:rowOff>
    </xdr:to>
    <xdr:sp macro="" textlink="" fLocksText="0">
      <xdr:nvSpPr>
        <xdr:cNvPr id="404" name="楕円 403"/>
        <xdr:cNvSpPr/>
      </xdr:nvSpPr>
      <xdr:spPr>
        <a:xfrm>
          <a:off x="16964025" y="62198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81</xdr:col>
      <xdr:colOff>133350</xdr:colOff>
      <xdr:row>37</xdr:row>
      <xdr:rowOff>85725</xdr:rowOff>
    </xdr:from>
    <xdr:to>
      <xdr:col>85</xdr:col>
      <xdr:colOff>57150</xdr:colOff>
      <xdr:row>39</xdr:row>
      <xdr:rowOff>19050</xdr:rowOff>
    </xdr:to>
    <xdr:sp macro="" textlink="">
      <xdr:nvSpPr>
        <xdr:cNvPr id="405" name="公債費負担の状況該当値テキスト"/>
        <xdr:cNvSpPr txBox="1"/>
      </xdr:nvSpPr>
      <xdr:spPr>
        <a:xfrm>
          <a:off x="17106900" y="60769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203200</xdr:colOff>
      <xdr:row>38</xdr:row>
      <xdr:rowOff>49106</xdr:rowOff>
    </xdr:from>
    <xdr:to>
      <xdr:col>77</xdr:col>
      <xdr:colOff>95250</xdr:colOff>
      <xdr:row>38</xdr:row>
      <xdr:rowOff>150706</xdr:rowOff>
    </xdr:to>
    <xdr:sp macro="" textlink="" fLocksText="0">
      <xdr:nvSpPr>
        <xdr:cNvPr id="406" name="楕円 405"/>
        <xdr:cNvSpPr/>
      </xdr:nvSpPr>
      <xdr:spPr>
        <a:xfrm>
          <a:off x="16125825" y="62007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76200</xdr:colOff>
      <xdr:row>36</xdr:row>
      <xdr:rowOff>161925</xdr:rowOff>
    </xdr:from>
    <xdr:to>
      <xdr:col>78</xdr:col>
      <xdr:colOff>180975</xdr:colOff>
      <xdr:row>38</xdr:row>
      <xdr:rowOff>95250</xdr:rowOff>
    </xdr:to>
    <xdr:sp macro="" textlink="">
      <xdr:nvSpPr>
        <xdr:cNvPr id="407" name="テキスト ボックス 406"/>
        <xdr:cNvSpPr txBox="1"/>
      </xdr:nvSpPr>
      <xdr:spPr>
        <a:xfrm>
          <a:off x="15792450" y="599122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152400</xdr:colOff>
      <xdr:row>38</xdr:row>
      <xdr:rowOff>73237</xdr:rowOff>
    </xdr:from>
    <xdr:to>
      <xdr:col>73</xdr:col>
      <xdr:colOff>44450</xdr:colOff>
      <xdr:row>39</xdr:row>
      <xdr:rowOff>3387</xdr:rowOff>
    </xdr:to>
    <xdr:sp macro="" textlink="" fLocksText="0">
      <xdr:nvSpPr>
        <xdr:cNvPr id="408" name="楕円 407"/>
        <xdr:cNvSpPr/>
      </xdr:nvSpPr>
      <xdr:spPr>
        <a:xfrm>
          <a:off x="15240000" y="62293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71</xdr:col>
      <xdr:colOff>28575</xdr:colOff>
      <xdr:row>37</xdr:row>
      <xdr:rowOff>9525</xdr:rowOff>
    </xdr:from>
    <xdr:to>
      <xdr:col>74</xdr:col>
      <xdr:colOff>161925</xdr:colOff>
      <xdr:row>38</xdr:row>
      <xdr:rowOff>104775</xdr:rowOff>
    </xdr:to>
    <xdr:sp macro="" textlink="">
      <xdr:nvSpPr>
        <xdr:cNvPr id="409" name="テキスト ボックス 408"/>
        <xdr:cNvSpPr txBox="1"/>
      </xdr:nvSpPr>
      <xdr:spPr>
        <a:xfrm>
          <a:off x="14906625" y="60007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68</xdr:col>
      <xdr:colOff>101600</xdr:colOff>
      <xdr:row>38</xdr:row>
      <xdr:rowOff>121496</xdr:rowOff>
    </xdr:from>
    <xdr:to>
      <xdr:col>68</xdr:col>
      <xdr:colOff>203200</xdr:colOff>
      <xdr:row>39</xdr:row>
      <xdr:rowOff>51646</xdr:rowOff>
    </xdr:to>
    <xdr:sp macro="" textlink="" fLocksText="0">
      <xdr:nvSpPr>
        <xdr:cNvPr id="410" name="楕円 409"/>
        <xdr:cNvSpPr/>
      </xdr:nvSpPr>
      <xdr:spPr>
        <a:xfrm>
          <a:off x="14354175" y="62769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190500</xdr:colOff>
      <xdr:row>37</xdr:row>
      <xdr:rowOff>57150</xdr:rowOff>
    </xdr:from>
    <xdr:to>
      <xdr:col>70</xdr:col>
      <xdr:colOff>114300</xdr:colOff>
      <xdr:row>38</xdr:row>
      <xdr:rowOff>152400</xdr:rowOff>
    </xdr:to>
    <xdr:sp macro="" textlink="">
      <xdr:nvSpPr>
        <xdr:cNvPr id="411" name="テキスト ボックス 410"/>
        <xdr:cNvSpPr txBox="1"/>
      </xdr:nvSpPr>
      <xdr:spPr>
        <a:xfrm>
          <a:off x="14020800" y="60483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50800</xdr:colOff>
      <xdr:row>39</xdr:row>
      <xdr:rowOff>6350</xdr:rowOff>
    </xdr:from>
    <xdr:to>
      <xdr:col>64</xdr:col>
      <xdr:colOff>152400</xdr:colOff>
      <xdr:row>39</xdr:row>
      <xdr:rowOff>107950</xdr:rowOff>
    </xdr:to>
    <xdr:sp macro="" textlink="" fLocksText="0">
      <xdr:nvSpPr>
        <xdr:cNvPr id="412" name="楕円 411"/>
        <xdr:cNvSpPr/>
      </xdr:nvSpPr>
      <xdr:spPr>
        <a:xfrm>
          <a:off x="13458825" y="63246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62</xdr:col>
      <xdr:colOff>133350</xdr:colOff>
      <xdr:row>37</xdr:row>
      <xdr:rowOff>114300</xdr:rowOff>
    </xdr:from>
    <xdr:to>
      <xdr:col>66</xdr:col>
      <xdr:colOff>57150</xdr:colOff>
      <xdr:row>39</xdr:row>
      <xdr:rowOff>47625</xdr:rowOff>
    </xdr:to>
    <xdr:sp macro="" textlink="">
      <xdr:nvSpPr>
        <xdr:cNvPr id="413" name="テキスト ボックス 412"/>
        <xdr:cNvSpPr txBox="1"/>
      </xdr:nvSpPr>
      <xdr:spPr>
        <a:xfrm>
          <a:off x="13125450" y="61055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xdr:row>
      <xdr:rowOff>6350</xdr:rowOff>
    </xdr:from>
    <xdr:to>
      <xdr:col>85</xdr:col>
      <xdr:colOff>95250</xdr:colOff>
      <xdr:row>8</xdr:row>
      <xdr:rowOff>152400</xdr:rowOff>
    </xdr:to>
    <xdr:sp macro="" textlink="" fLocksText="0">
      <xdr:nvSpPr>
        <xdr:cNvPr id="414" name="正方形/長方形 413"/>
        <xdr:cNvSpPr/>
      </xdr:nvSpPr>
      <xdr:spPr>
        <a:xfrm>
          <a:off x="12830175" y="1143000"/>
          <a:ext cx="50768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twoCellAnchor editAs="oneCell">
    <xdr:from>
      <xdr:col>65</xdr:col>
      <xdr:colOff>133350</xdr:colOff>
      <xdr:row>9</xdr:row>
      <xdr:rowOff>28575</xdr:rowOff>
    </xdr:from>
    <xdr:to>
      <xdr:col>72</xdr:col>
      <xdr:colOff>104775</xdr:colOff>
      <xdr:row>11</xdr:row>
      <xdr:rowOff>9525</xdr:rowOff>
    </xdr:to>
    <xdr:sp macro="" textlink="">
      <xdr:nvSpPr>
        <xdr:cNvPr id="415" name="テキスト ボックス 414"/>
        <xdr:cNvSpPr txBox="1"/>
      </xdr:nvSpPr>
      <xdr:spPr>
        <a:xfrm>
          <a:off x="13754100" y="1485900"/>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将来負担比率</a:t>
          </a:r>
        </a:p>
      </xdr:txBody>
    </xdr:sp>
    <xdr:clientData/>
  </xdr:twoCellAnchor>
  <xdr:twoCellAnchor editAs="oneCell">
    <xdr:from>
      <xdr:col>73</xdr:col>
      <xdr:colOff>19050</xdr:colOff>
      <xdr:row>9</xdr:row>
      <xdr:rowOff>0</xdr:rowOff>
    </xdr:from>
    <xdr:to>
      <xdr:col>80</xdr:col>
      <xdr:colOff>200025</xdr:colOff>
      <xdr:row>11</xdr:row>
      <xdr:rowOff>38100</xdr:rowOff>
    </xdr:to>
    <xdr:sp macro="" textlink="">
      <xdr:nvSpPr>
        <xdr:cNvPr id="416" name="テキスト ボックス 415"/>
        <xdr:cNvSpPr txBox="1"/>
      </xdr:nvSpPr>
      <xdr:spPr>
        <a:xfrm>
          <a:off x="15316200" y="1457325"/>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85</xdr:col>
      <xdr:colOff>158750</xdr:colOff>
      <xdr:row>8</xdr:row>
      <xdr:rowOff>88900</xdr:rowOff>
    </xdr:from>
    <xdr:to>
      <xdr:col>93</xdr:col>
      <xdr:colOff>6350</xdr:colOff>
      <xdr:row>10</xdr:row>
      <xdr:rowOff>0</xdr:rowOff>
    </xdr:to>
    <xdr:sp macro="" textlink="" fLocksText="0">
      <xdr:nvSpPr>
        <xdr:cNvPr id="417" name="正方形/長方形 416"/>
        <xdr:cNvSpPr/>
      </xdr:nvSpPr>
      <xdr:spPr>
        <a:xfrm>
          <a:off x="17973675" y="1381125"/>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fLocksText="0">
      <xdr:nvSpPr>
        <xdr:cNvPr id="418" name="正方形/長方形 417"/>
        <xdr:cNvSpPr/>
      </xdr:nvSpPr>
      <xdr:spPr>
        <a:xfrm>
          <a:off x="17973675" y="15621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fLocksText="0">
      <xdr:nvSpPr>
        <xdr:cNvPr id="419" name="正方形/長方形 418"/>
        <xdr:cNvSpPr/>
      </xdr:nvSpPr>
      <xdr:spPr>
        <a:xfrm>
          <a:off x="19621500" y="1381125"/>
          <a:ext cx="1266825"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fLocksText="0">
      <xdr:nvSpPr>
        <xdr:cNvPr id="420" name="正方形/長方形 419"/>
        <xdr:cNvSpPr/>
      </xdr:nvSpPr>
      <xdr:spPr>
        <a:xfrm>
          <a:off x="19621500" y="1562100"/>
          <a:ext cx="1266825"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fLocksText="0">
      <xdr:nvSpPr>
        <xdr:cNvPr id="421" name="正方形/長方形 420"/>
        <xdr:cNvSpPr/>
      </xdr:nvSpPr>
      <xdr:spPr>
        <a:xfrm>
          <a:off x="21078825" y="1381125"/>
          <a:ext cx="127635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fLocksText="0">
      <xdr:nvSpPr>
        <xdr:cNvPr id="422" name="正方形/長方形 421"/>
        <xdr:cNvSpPr/>
      </xdr:nvSpPr>
      <xdr:spPr>
        <a:xfrm>
          <a:off x="21078825" y="1562100"/>
          <a:ext cx="127635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fLocksText="0">
      <xdr:nvSpPr>
        <xdr:cNvPr id="423" name="正方形/長方形 422"/>
        <xdr:cNvSpPr/>
      </xdr:nvSpPr>
      <xdr:spPr>
        <a:xfrm>
          <a:off x="12830175" y="1866900"/>
          <a:ext cx="5076825" cy="227647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fLocksText="0">
      <xdr:nvSpPr>
        <xdr:cNvPr id="424" name="正方形/長方形 423"/>
        <xdr:cNvSpPr/>
      </xdr:nvSpPr>
      <xdr:spPr>
        <a:xfrm>
          <a:off x="18097500" y="1866900"/>
          <a:ext cx="602932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fLocksText="0">
      <xdr:nvSpPr>
        <xdr:cNvPr id="425" name="正方形/長方形 424"/>
        <xdr:cNvSpPr/>
      </xdr:nvSpPr>
      <xdr:spPr>
        <a:xfrm>
          <a:off x="18097500" y="1866900"/>
          <a:ext cx="3810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1325" y="2162175"/>
          <a:ext cx="5781675" cy="1914525"/>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rtl="0" eaLnBrk="1" fontAlgn="auto" latinLnBrk="0" hangingPunct="1">
            <a:lnSpc>
              <a:spcPct val="100000"/>
            </a:lnSpc>
            <a:spcBef>
              <a:spcPts val="0"/>
            </a:spcBef>
            <a:spcAft>
              <a:spcPts val="0"/>
            </a:spcAft>
            <a:buClrTx/>
            <a:buSzTx/>
            <a:buFontTx/>
            <a:buNone/>
          </a:pPr>
          <a:r>
            <a:rPr lang="ja-JP" altLang="en-US" sz="1100" b="0" i="0" u="none" kern="0" spc="0" baseline="0">
              <a:ln>
                <a:noFill/>
              </a:ln>
              <a:solidFill>
                <a:srgbClr val="000000"/>
              </a:solidFill>
              <a:latin typeface="+mn-lt"/>
              <a:ea typeface="ＭＳ Ｐゴシック" panose="020B0600070205080204" pitchFamily="50" charset="-128"/>
              <a:cs typeface="+mn-cs"/>
            </a:rPr>
            <a:t>　将来負担比率については、</a:t>
          </a:r>
          <a:r>
            <a:rPr lang="ja-JP" altLang="ja-JP" sz="1100" b="0" i="0" u="none" kern="0" spc="0" baseline="0">
              <a:ln>
                <a:noFill/>
              </a:ln>
              <a:solidFill>
                <a:srgbClr val="000000"/>
              </a:solidFill>
              <a:latin typeface="+mn-lt"/>
              <a:ea typeface="ＭＳ Ｐゴシック" panose="020B0600070205080204" pitchFamily="50" charset="-128"/>
              <a:cs typeface="+mn-cs"/>
            </a:rPr>
            <a:t>類似団体平均値を下回っており、主な要因としては、建設事業計画の見直し及び新規発行債の抑制等により一般会計における地方債現在高の減</a:t>
          </a:r>
          <a:r>
            <a:rPr lang="ja-JP" altLang="en-US" sz="1100" b="0" i="0" u="none" kern="0" spc="0" baseline="0">
              <a:ln>
                <a:noFill/>
              </a:ln>
              <a:solidFill>
                <a:srgbClr val="000000"/>
              </a:solidFill>
              <a:latin typeface="+mn-lt"/>
              <a:ea typeface="ＭＳ Ｐゴシック" panose="020B0600070205080204" pitchFamily="50" charset="-128"/>
              <a:cs typeface="+mn-cs"/>
            </a:rPr>
            <a:t>額、</a:t>
          </a:r>
          <a:r>
            <a:rPr lang="ja-JP" altLang="ja-JP" sz="1100" b="0" i="0" u="none" kern="0" spc="0" baseline="0">
              <a:ln>
                <a:noFill/>
              </a:ln>
              <a:solidFill>
                <a:srgbClr val="000000"/>
              </a:solidFill>
              <a:latin typeface="+mn-lt"/>
              <a:ea typeface="ＭＳ Ｐゴシック" panose="020B0600070205080204" pitchFamily="50" charset="-128"/>
              <a:cs typeface="+mn-cs"/>
            </a:rPr>
            <a:t>並びに</a:t>
          </a:r>
          <a:r>
            <a:rPr lang="ja-JP" altLang="en-US" sz="1100" b="0" i="0" u="none" kern="0" spc="0" baseline="0">
              <a:ln>
                <a:noFill/>
              </a:ln>
              <a:solidFill>
                <a:srgbClr val="000000"/>
              </a:solidFill>
              <a:latin typeface="+mn-lt"/>
              <a:ea typeface="ＭＳ Ｐゴシック" panose="020B0600070205080204" pitchFamily="50" charset="-128"/>
              <a:cs typeface="+mn-cs"/>
            </a:rPr>
            <a:t>下水道整備事業が完了し公営企業債等繰入見込額約</a:t>
          </a:r>
          <a:r>
            <a:rPr lang="en-US" altLang="ja-JP" sz="1100" b="0" i="0" u="none" kern="0" spc="0" baseline="0">
              <a:ln>
                <a:noFill/>
              </a:ln>
              <a:solidFill>
                <a:srgbClr val="000000"/>
              </a:solidFill>
              <a:latin typeface="+mn-lt"/>
              <a:ea typeface="ＭＳ Ｐゴシック" panose="020B0600070205080204" pitchFamily="50" charset="-128"/>
              <a:cs typeface="+mn-cs"/>
            </a:rPr>
            <a:t>2</a:t>
          </a:r>
          <a:r>
            <a:rPr lang="ja-JP" altLang="en-US" sz="1100" b="0" i="0" u="none" kern="0" spc="0" baseline="0">
              <a:ln>
                <a:noFill/>
              </a:ln>
              <a:solidFill>
                <a:srgbClr val="000000"/>
              </a:solidFill>
              <a:latin typeface="+mn-lt"/>
              <a:ea typeface="ＭＳ Ｐゴシック" panose="020B0600070205080204" pitchFamily="50" charset="-128"/>
              <a:cs typeface="+mn-cs"/>
            </a:rPr>
            <a:t>億</a:t>
          </a:r>
          <a:r>
            <a:rPr lang="en-US" altLang="ja-JP" sz="1100" b="0" i="0" u="none" kern="0" spc="0" baseline="0">
              <a:ln>
                <a:noFill/>
              </a:ln>
              <a:solidFill>
                <a:srgbClr val="000000"/>
              </a:solidFill>
              <a:latin typeface="+mn-lt"/>
              <a:ea typeface="ＭＳ Ｐゴシック" panose="020B0600070205080204" pitchFamily="50" charset="-128"/>
              <a:cs typeface="+mn-cs"/>
            </a:rPr>
            <a:t>2</a:t>
          </a:r>
          <a:r>
            <a:rPr lang="ja-JP" altLang="en-US" sz="1100" b="0" i="0" u="none" kern="0" spc="0" baseline="0">
              <a:ln>
                <a:noFill/>
              </a:ln>
              <a:solidFill>
                <a:srgbClr val="000000"/>
              </a:solidFill>
              <a:latin typeface="+mn-lt"/>
              <a:ea typeface="ＭＳ Ｐゴシック" panose="020B0600070205080204" pitchFamily="50" charset="-128"/>
              <a:cs typeface="+mn-cs"/>
            </a:rPr>
            <a:t>千万円減額となった。また、充当可能財源である</a:t>
          </a:r>
          <a:r>
            <a:rPr lang="ja-JP" altLang="ja-JP" sz="1100" b="0" i="0" u="none" kern="0" spc="0" baseline="0">
              <a:ln>
                <a:noFill/>
              </a:ln>
              <a:solidFill>
                <a:srgbClr val="000000"/>
              </a:solidFill>
              <a:latin typeface="+mn-lt"/>
              <a:ea typeface="ＭＳ Ｐゴシック" panose="020B0600070205080204" pitchFamily="50" charset="-128"/>
              <a:cs typeface="+mn-cs"/>
            </a:rPr>
            <a:t>財政調整基金</a:t>
          </a:r>
          <a:r>
            <a:rPr lang="ja-JP" altLang="en-US" sz="1100" b="0" i="0" u="none" kern="0" spc="0" baseline="0">
              <a:ln>
                <a:noFill/>
              </a:ln>
              <a:solidFill>
                <a:srgbClr val="000000"/>
              </a:solidFill>
              <a:latin typeface="+mn-lt"/>
              <a:ea typeface="ＭＳ Ｐゴシック" panose="020B0600070205080204" pitchFamily="50" charset="-128"/>
              <a:cs typeface="+mn-cs"/>
            </a:rPr>
            <a:t>等の基金積立については、約</a:t>
          </a:r>
          <a:r>
            <a:rPr lang="en-US" altLang="ja-JP" sz="1100" b="0" i="0" u="none" kern="0" spc="0" baseline="0">
              <a:ln>
                <a:noFill/>
              </a:ln>
              <a:solidFill>
                <a:srgbClr val="000000"/>
              </a:solidFill>
              <a:latin typeface="+mn-lt"/>
              <a:ea typeface="ＭＳ Ｐゴシック" panose="020B0600070205080204" pitchFamily="50" charset="-128"/>
              <a:cs typeface="+mn-cs"/>
            </a:rPr>
            <a:t>4</a:t>
          </a:r>
          <a:r>
            <a:rPr lang="ja-JP" altLang="en-US" sz="1100" b="0" i="0" u="none" kern="0" spc="0" baseline="0">
              <a:ln>
                <a:noFill/>
              </a:ln>
              <a:solidFill>
                <a:srgbClr val="000000"/>
              </a:solidFill>
              <a:latin typeface="+mn-lt"/>
              <a:ea typeface="ＭＳ Ｐゴシック" panose="020B0600070205080204" pitchFamily="50" charset="-128"/>
              <a:cs typeface="+mn-cs"/>
            </a:rPr>
            <a:t>億</a:t>
          </a:r>
          <a:r>
            <a:rPr lang="en-US" altLang="ja-JP" sz="1100" b="0" i="0" u="none" kern="0" spc="0" baseline="0">
              <a:ln>
                <a:noFill/>
              </a:ln>
              <a:solidFill>
                <a:srgbClr val="000000"/>
              </a:solidFill>
              <a:latin typeface="+mn-lt"/>
              <a:ea typeface="ＭＳ Ｐゴシック" panose="020B0600070205080204" pitchFamily="50" charset="-128"/>
              <a:cs typeface="+mn-cs"/>
            </a:rPr>
            <a:t>5</a:t>
          </a:r>
          <a:r>
            <a:rPr lang="ja-JP" altLang="en-US" sz="1100" b="0" i="0" u="none" kern="0" spc="0" baseline="0">
              <a:ln>
                <a:noFill/>
              </a:ln>
              <a:solidFill>
                <a:srgbClr val="000000"/>
              </a:solidFill>
              <a:latin typeface="+mn-lt"/>
              <a:ea typeface="ＭＳ Ｐゴシック" panose="020B0600070205080204" pitchFamily="50" charset="-128"/>
              <a:cs typeface="+mn-cs"/>
            </a:rPr>
            <a:t>千万円</a:t>
          </a:r>
          <a:r>
            <a:rPr lang="ja-JP" altLang="ja-JP" sz="1100" b="0" i="0" u="none" kern="0" spc="0" baseline="0">
              <a:ln>
                <a:noFill/>
              </a:ln>
              <a:solidFill>
                <a:srgbClr val="000000"/>
              </a:solidFill>
              <a:latin typeface="+mn-lt"/>
              <a:ea typeface="ＭＳ Ｐゴシック" panose="020B0600070205080204" pitchFamily="50" charset="-128"/>
              <a:cs typeface="+mn-cs"/>
            </a:rPr>
            <a:t>の</a:t>
          </a:r>
          <a:r>
            <a:rPr lang="ja-JP" altLang="en-US" sz="1100" b="0" i="0" u="none" kern="0" spc="0" baseline="0">
              <a:ln>
                <a:noFill/>
              </a:ln>
              <a:solidFill>
                <a:srgbClr val="000000"/>
              </a:solidFill>
              <a:latin typeface="+mn-lt"/>
              <a:ea typeface="ＭＳ Ｐゴシック" panose="020B0600070205080204" pitchFamily="50" charset="-128"/>
              <a:cs typeface="+mn-cs"/>
            </a:rPr>
            <a:t>積み増しにより</a:t>
          </a:r>
          <a:r>
            <a:rPr lang="ja-JP" altLang="ja-JP" sz="1100" b="0" i="0" u="none" kern="0" spc="0" baseline="0">
              <a:ln>
                <a:noFill/>
              </a:ln>
              <a:solidFill>
                <a:srgbClr val="000000"/>
              </a:solidFill>
              <a:latin typeface="+mn-lt"/>
              <a:ea typeface="ＭＳ Ｐゴシック" panose="020B0600070205080204" pitchFamily="50" charset="-128"/>
              <a:cs typeface="+mn-cs"/>
            </a:rPr>
            <a:t>充当可能財源の増</a:t>
          </a:r>
          <a:r>
            <a:rPr lang="ja-JP" altLang="en-US" sz="1100" b="0" i="0" u="none" kern="0" spc="0" baseline="0">
              <a:ln>
                <a:noFill/>
              </a:ln>
              <a:solidFill>
                <a:srgbClr val="000000"/>
              </a:solidFill>
              <a:latin typeface="+mn-lt"/>
              <a:ea typeface="ＭＳ Ｐゴシック" panose="020B0600070205080204" pitchFamily="50" charset="-128"/>
              <a:cs typeface="+mn-cs"/>
            </a:rPr>
            <a:t>額を図ることができた</a:t>
          </a:r>
          <a:r>
            <a:rPr lang="ja-JP" altLang="ja-JP" sz="1100" b="0" i="0" u="none" kern="0" spc="0" baseline="0">
              <a:ln>
                <a:noFill/>
              </a:ln>
              <a:solidFill>
                <a:srgbClr val="000000"/>
              </a:solidFill>
              <a:latin typeface="+mn-lt"/>
              <a:ea typeface="ＭＳ Ｐゴシック" panose="020B0600070205080204" pitchFamily="50" charset="-128"/>
              <a:cs typeface="+mn-cs"/>
            </a:rPr>
            <a:t>。</a:t>
          </a:r>
          <a:endParaRPr lang="ja-JP" altLang="ja-JP" sz="1400" b="0" i="0" u="none" kern="0" spc="0" baseline="0">
            <a:ln>
              <a:noFill/>
            </a:ln>
            <a:solidFill>
              <a:srgbClr val="000000"/>
            </a:solidFill>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pPr>
          <a:r>
            <a:rPr lang="ja-JP" altLang="ja-JP" sz="1100" b="0" i="0" u="none" kern="0" spc="0" baseline="0">
              <a:ln>
                <a:noFill/>
              </a:ln>
              <a:solidFill>
                <a:srgbClr val="000000"/>
              </a:solidFill>
              <a:latin typeface="+mn-lt"/>
              <a:ea typeface="ＭＳ Ｐゴシック" panose="020B0600070205080204" pitchFamily="50" charset="-128"/>
              <a:cs typeface="+mn-cs"/>
            </a:rPr>
            <a:t>　今後も引き続き行財政改革を推進し、経費節減を図るとともに、新規発行債の抑制等により財政の健全化に努める。</a:t>
          </a:r>
          <a:endParaRPr lang="ja-JP" altLang="ja-JP" sz="1400" b="0" i="0" u="none" kern="0" spc="0" baseline="0">
            <a:ln>
              <a:noFill/>
            </a:ln>
            <a:solidFill>
              <a:srgbClr val="000000"/>
            </a:solidFill>
            <a:latin typeface="+mn-lt"/>
            <a:ea typeface="ＭＳ Ｐゴシック" panose="020B0600070205080204" pitchFamily="50" charset="-128"/>
            <a:cs typeface="+mn-cs"/>
          </a:endParaRP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61</xdr:col>
      <xdr:colOff>0</xdr:colOff>
      <xdr:row>10</xdr:row>
      <xdr:rowOff>66675</xdr:rowOff>
    </xdr:from>
    <xdr:to>
      <xdr:col>62</xdr:col>
      <xdr:colOff>85725</xdr:colOff>
      <xdr:row>11</xdr:row>
      <xdr:rowOff>133350</xdr:rowOff>
    </xdr:to>
    <xdr:sp macro="" textlink="">
      <xdr:nvSpPr>
        <xdr:cNvPr id="427" name="テキスト ボックス 426"/>
        <xdr:cNvSpPr txBox="1"/>
      </xdr:nvSpPr>
      <xdr:spPr>
        <a:xfrm>
          <a:off x="12782550" y="1685925"/>
          <a:ext cx="29527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25</xdr:row>
      <xdr:rowOff>95250</xdr:rowOff>
    </xdr:from>
    <xdr:to>
      <xdr:col>85</xdr:col>
      <xdr:colOff>95250</xdr:colOff>
      <xdr:row>25</xdr:row>
      <xdr:rowOff>95250</xdr:rowOff>
    </xdr:to>
    <xdr:sp macro="" textlink="">
      <xdr:nvSpPr>
        <xdr:cNvPr id="428" name="直線コネクタ 427"/>
        <xdr:cNvSpPr/>
      </xdr:nvSpPr>
      <xdr:spPr>
        <a:xfrm>
          <a:off x="12830175" y="41433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24</xdr:row>
      <xdr:rowOff>123825</xdr:rowOff>
    </xdr:from>
    <xdr:to>
      <xdr:col>61</xdr:col>
      <xdr:colOff>38100</xdr:colOff>
      <xdr:row>26</xdr:row>
      <xdr:rowOff>57150</xdr:rowOff>
    </xdr:to>
    <xdr:sp macro="" textlink="">
      <xdr:nvSpPr>
        <xdr:cNvPr id="429" name="テキスト ボックス 428"/>
        <xdr:cNvSpPr txBox="1"/>
      </xdr:nvSpPr>
      <xdr:spPr>
        <a:xfrm>
          <a:off x="12058650" y="40100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22</xdr:row>
      <xdr:rowOff>127000</xdr:rowOff>
    </xdr:from>
    <xdr:to>
      <xdr:col>85</xdr:col>
      <xdr:colOff>95250</xdr:colOff>
      <xdr:row>22</xdr:row>
      <xdr:rowOff>127000</xdr:rowOff>
    </xdr:to>
    <xdr:sp macro="" textlink="">
      <xdr:nvSpPr>
        <xdr:cNvPr id="430" name="直線コネクタ 429"/>
        <xdr:cNvSpPr/>
      </xdr:nvSpPr>
      <xdr:spPr>
        <a:xfrm>
          <a:off x="12830175" y="36861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21</xdr:row>
      <xdr:rowOff>152400</xdr:rowOff>
    </xdr:from>
    <xdr:to>
      <xdr:col>61</xdr:col>
      <xdr:colOff>38100</xdr:colOff>
      <xdr:row>23</xdr:row>
      <xdr:rowOff>85725</xdr:rowOff>
    </xdr:to>
    <xdr:sp macro="" textlink="">
      <xdr:nvSpPr>
        <xdr:cNvPr id="431" name="テキスト ボックス 430"/>
        <xdr:cNvSpPr txBox="1"/>
      </xdr:nvSpPr>
      <xdr:spPr>
        <a:xfrm>
          <a:off x="12058650" y="3552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19</xdr:row>
      <xdr:rowOff>158750</xdr:rowOff>
    </xdr:from>
    <xdr:to>
      <xdr:col>85</xdr:col>
      <xdr:colOff>95250</xdr:colOff>
      <xdr:row>19</xdr:row>
      <xdr:rowOff>158750</xdr:rowOff>
    </xdr:to>
    <xdr:sp macro="" textlink="">
      <xdr:nvSpPr>
        <xdr:cNvPr id="432" name="直線コネクタ 431"/>
        <xdr:cNvSpPr/>
      </xdr:nvSpPr>
      <xdr:spPr>
        <a:xfrm>
          <a:off x="12830175" y="3238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19</xdr:row>
      <xdr:rowOff>19050</xdr:rowOff>
    </xdr:from>
    <xdr:to>
      <xdr:col>61</xdr:col>
      <xdr:colOff>38100</xdr:colOff>
      <xdr:row>20</xdr:row>
      <xdr:rowOff>114300</xdr:rowOff>
    </xdr:to>
    <xdr:sp macro="" textlink="">
      <xdr:nvSpPr>
        <xdr:cNvPr id="433" name="テキスト ボックス 432"/>
        <xdr:cNvSpPr txBox="1"/>
      </xdr:nvSpPr>
      <xdr:spPr>
        <a:xfrm>
          <a:off x="12058650" y="30956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17</xdr:row>
      <xdr:rowOff>19050</xdr:rowOff>
    </xdr:from>
    <xdr:to>
      <xdr:col>85</xdr:col>
      <xdr:colOff>95250</xdr:colOff>
      <xdr:row>17</xdr:row>
      <xdr:rowOff>19050</xdr:rowOff>
    </xdr:to>
    <xdr:sp macro="" textlink="">
      <xdr:nvSpPr>
        <xdr:cNvPr id="434" name="直線コネクタ 433"/>
        <xdr:cNvSpPr/>
      </xdr:nvSpPr>
      <xdr:spPr>
        <a:xfrm>
          <a:off x="12830175" y="27717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16</xdr:row>
      <xdr:rowOff>47625</xdr:rowOff>
    </xdr:from>
    <xdr:to>
      <xdr:col>61</xdr:col>
      <xdr:colOff>38100</xdr:colOff>
      <xdr:row>17</xdr:row>
      <xdr:rowOff>142875</xdr:rowOff>
    </xdr:to>
    <xdr:sp macro="" textlink="">
      <xdr:nvSpPr>
        <xdr:cNvPr id="435" name="テキスト ボックス 434"/>
        <xdr:cNvSpPr txBox="1"/>
      </xdr:nvSpPr>
      <xdr:spPr>
        <a:xfrm>
          <a:off x="12058650" y="26384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14</xdr:row>
      <xdr:rowOff>50800</xdr:rowOff>
    </xdr:from>
    <xdr:to>
      <xdr:col>85</xdr:col>
      <xdr:colOff>95250</xdr:colOff>
      <xdr:row>14</xdr:row>
      <xdr:rowOff>50800</xdr:rowOff>
    </xdr:to>
    <xdr:sp macro="" textlink="">
      <xdr:nvSpPr>
        <xdr:cNvPr id="436" name="直線コネクタ 435"/>
        <xdr:cNvSpPr/>
      </xdr:nvSpPr>
      <xdr:spPr>
        <a:xfrm>
          <a:off x="12830175" y="23145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13</xdr:row>
      <xdr:rowOff>76200</xdr:rowOff>
    </xdr:from>
    <xdr:to>
      <xdr:col>61</xdr:col>
      <xdr:colOff>38100</xdr:colOff>
      <xdr:row>15</xdr:row>
      <xdr:rowOff>9525</xdr:rowOff>
    </xdr:to>
    <xdr:sp macro="" textlink="">
      <xdr:nvSpPr>
        <xdr:cNvPr id="437" name="テキスト ボックス 436"/>
        <xdr:cNvSpPr txBox="1"/>
      </xdr:nvSpPr>
      <xdr:spPr>
        <a:xfrm>
          <a:off x="12058650" y="2181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11</xdr:row>
      <xdr:rowOff>82550</xdr:rowOff>
    </xdr:to>
    <xdr:sp macro="" textlink="">
      <xdr:nvSpPr>
        <xdr:cNvPr id="438" name="直線コネクタ 437"/>
        <xdr:cNvSpPr/>
      </xdr:nvSpPr>
      <xdr:spPr>
        <a:xfrm>
          <a:off x="12830175" y="18669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61</xdr:col>
      <xdr:colOff>44450</xdr:colOff>
      <xdr:row>11</xdr:row>
      <xdr:rowOff>82550</xdr:rowOff>
    </xdr:from>
    <xdr:to>
      <xdr:col>85</xdr:col>
      <xdr:colOff>95250</xdr:colOff>
      <xdr:row>25</xdr:row>
      <xdr:rowOff>95250</xdr:rowOff>
    </xdr:to>
    <xdr:sp macro="" textlink="" fLocksText="0">
      <xdr:nvSpPr>
        <xdr:cNvPr id="439" name="将来負担の状況グラフ枠"/>
        <xdr:cNvSpPr/>
      </xdr:nvSpPr>
      <xdr:spPr>
        <a:xfrm>
          <a:off x="12830175" y="1866900"/>
          <a:ext cx="5076825" cy="22764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sp macro="" textlink="">
      <xdr:nvSpPr>
        <xdr:cNvPr id="440" name="直線コネクタ 439"/>
        <xdr:cNvSpPr/>
      </xdr:nvSpPr>
      <xdr:spPr>
        <a:xfrm flipV="1">
          <a:off x="17021175" y="231457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23</xdr:row>
      <xdr:rowOff>9525</xdr:rowOff>
    </xdr:from>
    <xdr:to>
      <xdr:col>85</xdr:col>
      <xdr:colOff>57150</xdr:colOff>
      <xdr:row>24</xdr:row>
      <xdr:rowOff>104775</xdr:rowOff>
    </xdr:to>
    <xdr:sp macro="" textlink="">
      <xdr:nvSpPr>
        <xdr:cNvPr id="441" name="将来負担の状況最小値テキスト"/>
        <xdr:cNvSpPr txBox="1"/>
      </xdr:nvSpPr>
      <xdr:spPr>
        <a:xfrm>
          <a:off x="17106900" y="37338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158.6</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165100</xdr:colOff>
      <xdr:row>23</xdr:row>
      <xdr:rowOff>38557</xdr:rowOff>
    </xdr:from>
    <xdr:to>
      <xdr:col>81</xdr:col>
      <xdr:colOff>133350</xdr:colOff>
      <xdr:row>23</xdr:row>
      <xdr:rowOff>38557</xdr:rowOff>
    </xdr:to>
    <xdr:sp macro="" textlink="">
      <xdr:nvSpPr>
        <xdr:cNvPr id="442" name="直線コネクタ 441"/>
        <xdr:cNvSpPr/>
      </xdr:nvSpPr>
      <xdr:spPr>
        <a:xfrm>
          <a:off x="16925925" y="37623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12</xdr:row>
      <xdr:rowOff>133350</xdr:rowOff>
    </xdr:from>
    <xdr:to>
      <xdr:col>85</xdr:col>
      <xdr:colOff>57150</xdr:colOff>
      <xdr:row>14</xdr:row>
      <xdr:rowOff>66675</xdr:rowOff>
    </xdr:to>
    <xdr:sp macro="" textlink="">
      <xdr:nvSpPr>
        <xdr:cNvPr id="443" name="将来負担の状況最大値テキスト"/>
        <xdr:cNvSpPr txBox="1"/>
      </xdr:nvSpPr>
      <xdr:spPr>
        <a:xfrm>
          <a:off x="17106900" y="20764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0.0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165100</xdr:colOff>
      <xdr:row>14</xdr:row>
      <xdr:rowOff>50800</xdr:rowOff>
    </xdr:from>
    <xdr:to>
      <xdr:col>81</xdr:col>
      <xdr:colOff>133350</xdr:colOff>
      <xdr:row>14</xdr:row>
      <xdr:rowOff>50800</xdr:rowOff>
    </xdr:to>
    <xdr:sp macro="" textlink="">
      <xdr:nvSpPr>
        <xdr:cNvPr id="444" name="直線コネクタ 443"/>
        <xdr:cNvSpPr/>
      </xdr:nvSpPr>
      <xdr:spPr>
        <a:xfrm>
          <a:off x="16925925" y="23145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68</xdr:col>
      <xdr:colOff>152400</xdr:colOff>
      <xdr:row>14</xdr:row>
      <xdr:rowOff>74930</xdr:rowOff>
    </xdr:from>
    <xdr:to>
      <xdr:col>72</xdr:col>
      <xdr:colOff>203200</xdr:colOff>
      <xdr:row>14</xdr:row>
      <xdr:rowOff>90373</xdr:rowOff>
    </xdr:to>
    <xdr:sp macro="" textlink="">
      <xdr:nvSpPr>
        <xdr:cNvPr id="445" name="直線コネクタ 444"/>
        <xdr:cNvSpPr/>
      </xdr:nvSpPr>
      <xdr:spPr>
        <a:xfrm flipV="1">
          <a:off x="14401800" y="234315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15</xdr:row>
      <xdr:rowOff>28575</xdr:rowOff>
    </xdr:from>
    <xdr:to>
      <xdr:col>85</xdr:col>
      <xdr:colOff>57150</xdr:colOff>
      <xdr:row>16</xdr:row>
      <xdr:rowOff>123825</xdr:rowOff>
    </xdr:to>
    <xdr:sp macro="" textlink="">
      <xdr:nvSpPr>
        <xdr:cNvPr id="446" name="将来負担の状況平均値テキスト"/>
        <xdr:cNvSpPr txBox="1"/>
      </xdr:nvSpPr>
      <xdr:spPr>
        <a:xfrm>
          <a:off x="17106900" y="245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23.4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203200</xdr:colOff>
      <xdr:row>15</xdr:row>
      <xdr:rowOff>54407</xdr:rowOff>
    </xdr:from>
    <xdr:to>
      <xdr:col>81</xdr:col>
      <xdr:colOff>95250</xdr:colOff>
      <xdr:row>15</xdr:row>
      <xdr:rowOff>156007</xdr:rowOff>
    </xdr:to>
    <xdr:sp macro="" textlink="" fLocksText="0">
      <xdr:nvSpPr>
        <xdr:cNvPr id="447" name="フローチャート: 判断 446"/>
        <xdr:cNvSpPr/>
      </xdr:nvSpPr>
      <xdr:spPr>
        <a:xfrm>
          <a:off x="16964025" y="24860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203200</xdr:colOff>
      <xdr:row>15</xdr:row>
      <xdr:rowOff>73711</xdr:rowOff>
    </xdr:from>
    <xdr:to>
      <xdr:col>77</xdr:col>
      <xdr:colOff>95250</xdr:colOff>
      <xdr:row>16</xdr:row>
      <xdr:rowOff>3861</xdr:rowOff>
    </xdr:to>
    <xdr:sp macro="" textlink="" fLocksText="0">
      <xdr:nvSpPr>
        <xdr:cNvPr id="448" name="フローチャート: 判断 447"/>
        <xdr:cNvSpPr/>
      </xdr:nvSpPr>
      <xdr:spPr>
        <a:xfrm>
          <a:off x="16125825" y="25050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76200</xdr:colOff>
      <xdr:row>14</xdr:row>
      <xdr:rowOff>9525</xdr:rowOff>
    </xdr:from>
    <xdr:to>
      <xdr:col>78</xdr:col>
      <xdr:colOff>180975</xdr:colOff>
      <xdr:row>15</xdr:row>
      <xdr:rowOff>104775</xdr:rowOff>
    </xdr:to>
    <xdr:sp macro="" textlink="">
      <xdr:nvSpPr>
        <xdr:cNvPr id="449" name="テキスト ボックス 448"/>
        <xdr:cNvSpPr txBox="1"/>
      </xdr:nvSpPr>
      <xdr:spPr>
        <a:xfrm>
          <a:off x="15792450" y="227647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25.4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152400</xdr:colOff>
      <xdr:row>15</xdr:row>
      <xdr:rowOff>89154</xdr:rowOff>
    </xdr:from>
    <xdr:to>
      <xdr:col>73</xdr:col>
      <xdr:colOff>44450</xdr:colOff>
      <xdr:row>16</xdr:row>
      <xdr:rowOff>19304</xdr:rowOff>
    </xdr:to>
    <xdr:sp macro="" textlink="" fLocksText="0">
      <xdr:nvSpPr>
        <xdr:cNvPr id="450" name="フローチャート: 判断 449"/>
        <xdr:cNvSpPr/>
      </xdr:nvSpPr>
      <xdr:spPr>
        <a:xfrm>
          <a:off x="15240000" y="251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71</xdr:col>
      <xdr:colOff>28575</xdr:colOff>
      <xdr:row>16</xdr:row>
      <xdr:rowOff>0</xdr:rowOff>
    </xdr:from>
    <xdr:to>
      <xdr:col>74</xdr:col>
      <xdr:colOff>161925</xdr:colOff>
      <xdr:row>17</xdr:row>
      <xdr:rowOff>95250</xdr:rowOff>
    </xdr:to>
    <xdr:sp macro="" textlink="">
      <xdr:nvSpPr>
        <xdr:cNvPr id="451" name="テキスト ボックス 450"/>
        <xdr:cNvSpPr txBox="1"/>
      </xdr:nvSpPr>
      <xdr:spPr>
        <a:xfrm>
          <a:off x="14906625" y="25908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27.0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68</xdr:col>
      <xdr:colOff>101600</xdr:colOff>
      <xdr:row>15</xdr:row>
      <xdr:rowOff>1321</xdr:rowOff>
    </xdr:from>
    <xdr:to>
      <xdr:col>68</xdr:col>
      <xdr:colOff>203200</xdr:colOff>
      <xdr:row>15</xdr:row>
      <xdr:rowOff>102921</xdr:rowOff>
    </xdr:to>
    <xdr:sp macro="" textlink="" fLocksText="0">
      <xdr:nvSpPr>
        <xdr:cNvPr id="452" name="フローチャート: 判断 451"/>
        <xdr:cNvSpPr/>
      </xdr:nvSpPr>
      <xdr:spPr>
        <a:xfrm>
          <a:off x="14354175" y="24288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190500</xdr:colOff>
      <xdr:row>15</xdr:row>
      <xdr:rowOff>85725</xdr:rowOff>
    </xdr:from>
    <xdr:to>
      <xdr:col>70</xdr:col>
      <xdr:colOff>114300</xdr:colOff>
      <xdr:row>17</xdr:row>
      <xdr:rowOff>19050</xdr:rowOff>
    </xdr:to>
    <xdr:sp macro="" textlink="">
      <xdr:nvSpPr>
        <xdr:cNvPr id="453" name="テキスト ボックス 452"/>
        <xdr:cNvSpPr txBox="1"/>
      </xdr:nvSpPr>
      <xdr:spPr>
        <a:xfrm>
          <a:off x="14020800" y="25146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17.9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50800</xdr:colOff>
      <xdr:row>15</xdr:row>
      <xdr:rowOff>26416</xdr:rowOff>
    </xdr:from>
    <xdr:to>
      <xdr:col>64</xdr:col>
      <xdr:colOff>152400</xdr:colOff>
      <xdr:row>15</xdr:row>
      <xdr:rowOff>128016</xdr:rowOff>
    </xdr:to>
    <xdr:sp macro="" textlink="" fLocksText="0">
      <xdr:nvSpPr>
        <xdr:cNvPr id="454" name="フローチャート: 判断 453"/>
        <xdr:cNvSpPr/>
      </xdr:nvSpPr>
      <xdr:spPr>
        <a:xfrm>
          <a:off x="13458825" y="2457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62</xdr:col>
      <xdr:colOff>133350</xdr:colOff>
      <xdr:row>13</xdr:row>
      <xdr:rowOff>142875</xdr:rowOff>
    </xdr:from>
    <xdr:to>
      <xdr:col>66</xdr:col>
      <xdr:colOff>57150</xdr:colOff>
      <xdr:row>15</xdr:row>
      <xdr:rowOff>76200</xdr:rowOff>
    </xdr:to>
    <xdr:sp macro="" textlink="">
      <xdr:nvSpPr>
        <xdr:cNvPr id="455" name="テキスト ボックス 454"/>
        <xdr:cNvSpPr txBox="1"/>
      </xdr:nvSpPr>
      <xdr:spPr>
        <a:xfrm>
          <a:off x="13125450" y="22479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20.5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38100</xdr:colOff>
      <xdr:row>25</xdr:row>
      <xdr:rowOff>95250</xdr:rowOff>
    </xdr:from>
    <xdr:to>
      <xdr:col>83</xdr:col>
      <xdr:colOff>171450</xdr:colOff>
      <xdr:row>27</xdr:row>
      <xdr:rowOff>28575</xdr:rowOff>
    </xdr:to>
    <xdr:sp macro="" textlink="">
      <xdr:nvSpPr>
        <xdr:cNvPr id="456" name="テキスト ボックス 455"/>
        <xdr:cNvSpPr txBox="1"/>
      </xdr:nvSpPr>
      <xdr:spPr>
        <a:xfrm>
          <a:off x="16802100" y="41433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76</xdr:col>
      <xdr:colOff>38100</xdr:colOff>
      <xdr:row>25</xdr:row>
      <xdr:rowOff>95250</xdr:rowOff>
    </xdr:from>
    <xdr:to>
      <xdr:col>79</xdr:col>
      <xdr:colOff>171450</xdr:colOff>
      <xdr:row>27</xdr:row>
      <xdr:rowOff>28575</xdr:rowOff>
    </xdr:to>
    <xdr:sp macro="" textlink="">
      <xdr:nvSpPr>
        <xdr:cNvPr id="457" name="テキスト ボックス 456"/>
        <xdr:cNvSpPr txBox="1"/>
      </xdr:nvSpPr>
      <xdr:spPr>
        <a:xfrm>
          <a:off x="15963900" y="41433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71</xdr:col>
      <xdr:colOff>190500</xdr:colOff>
      <xdr:row>25</xdr:row>
      <xdr:rowOff>95250</xdr:rowOff>
    </xdr:from>
    <xdr:to>
      <xdr:col>75</xdr:col>
      <xdr:colOff>114300</xdr:colOff>
      <xdr:row>27</xdr:row>
      <xdr:rowOff>28575</xdr:rowOff>
    </xdr:to>
    <xdr:sp macro="" textlink="">
      <xdr:nvSpPr>
        <xdr:cNvPr id="458" name="テキスト ボックス 457"/>
        <xdr:cNvSpPr txBox="1"/>
      </xdr:nvSpPr>
      <xdr:spPr>
        <a:xfrm>
          <a:off x="15068550" y="41433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67</xdr:col>
      <xdr:colOff>142875</xdr:colOff>
      <xdr:row>25</xdr:row>
      <xdr:rowOff>95250</xdr:rowOff>
    </xdr:from>
    <xdr:to>
      <xdr:col>71</xdr:col>
      <xdr:colOff>66675</xdr:colOff>
      <xdr:row>27</xdr:row>
      <xdr:rowOff>28575</xdr:rowOff>
    </xdr:to>
    <xdr:sp macro="" textlink="">
      <xdr:nvSpPr>
        <xdr:cNvPr id="459" name="テキスト ボックス 458"/>
        <xdr:cNvSpPr txBox="1"/>
      </xdr:nvSpPr>
      <xdr:spPr>
        <a:xfrm>
          <a:off x="14182725" y="41433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63</xdr:col>
      <xdr:colOff>95250</xdr:colOff>
      <xdr:row>25</xdr:row>
      <xdr:rowOff>95250</xdr:rowOff>
    </xdr:from>
    <xdr:to>
      <xdr:col>67</xdr:col>
      <xdr:colOff>19050</xdr:colOff>
      <xdr:row>27</xdr:row>
      <xdr:rowOff>28575</xdr:rowOff>
    </xdr:to>
    <xdr:sp macro="" textlink="">
      <xdr:nvSpPr>
        <xdr:cNvPr id="460" name="テキスト ボックス 459"/>
        <xdr:cNvSpPr txBox="1"/>
      </xdr:nvSpPr>
      <xdr:spPr>
        <a:xfrm>
          <a:off x="13296900" y="41433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152400</xdr:colOff>
      <xdr:row>14</xdr:row>
      <xdr:rowOff>24130</xdr:rowOff>
    </xdr:from>
    <xdr:to>
      <xdr:col>73</xdr:col>
      <xdr:colOff>44450</xdr:colOff>
      <xdr:row>14</xdr:row>
      <xdr:rowOff>125730</xdr:rowOff>
    </xdr:to>
    <xdr:sp macro="" textlink="" fLocksText="0">
      <xdr:nvSpPr>
        <xdr:cNvPr id="461" name="楕円 460"/>
        <xdr:cNvSpPr/>
      </xdr:nvSpPr>
      <xdr:spPr>
        <a:xfrm>
          <a:off x="15240000" y="2295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71</xdr:col>
      <xdr:colOff>28575</xdr:colOff>
      <xdr:row>12</xdr:row>
      <xdr:rowOff>133350</xdr:rowOff>
    </xdr:from>
    <xdr:to>
      <xdr:col>74</xdr:col>
      <xdr:colOff>161925</xdr:colOff>
      <xdr:row>14</xdr:row>
      <xdr:rowOff>66675</xdr:rowOff>
    </xdr:to>
    <xdr:sp macro="" textlink="">
      <xdr:nvSpPr>
        <xdr:cNvPr id="462" name="テキスト ボックス 461"/>
        <xdr:cNvSpPr txBox="1"/>
      </xdr:nvSpPr>
      <xdr:spPr>
        <a:xfrm>
          <a:off x="14906625" y="20764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68</xdr:col>
      <xdr:colOff>101600</xdr:colOff>
      <xdr:row>14</xdr:row>
      <xdr:rowOff>39573</xdr:rowOff>
    </xdr:from>
    <xdr:to>
      <xdr:col>68</xdr:col>
      <xdr:colOff>203200</xdr:colOff>
      <xdr:row>14</xdr:row>
      <xdr:rowOff>141173</xdr:rowOff>
    </xdr:to>
    <xdr:sp macro="" textlink="" fLocksText="0">
      <xdr:nvSpPr>
        <xdr:cNvPr id="463" name="楕円 462"/>
        <xdr:cNvSpPr/>
      </xdr:nvSpPr>
      <xdr:spPr>
        <a:xfrm>
          <a:off x="14354175" y="23050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190500</xdr:colOff>
      <xdr:row>12</xdr:row>
      <xdr:rowOff>152400</xdr:rowOff>
    </xdr:from>
    <xdr:to>
      <xdr:col>70</xdr:col>
      <xdr:colOff>114300</xdr:colOff>
      <xdr:row>14</xdr:row>
      <xdr:rowOff>85725</xdr:rowOff>
    </xdr:to>
    <xdr:sp macro="" textlink="">
      <xdr:nvSpPr>
        <xdr:cNvPr id="464" name="テキスト ボックス 463"/>
        <xdr:cNvSpPr txBox="1"/>
      </xdr:nvSpPr>
      <xdr:spPr>
        <a:xfrm>
          <a:off x="14020800" y="2095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fLocksText="0">
      <xdr:nvSpPr>
        <xdr:cNvPr id="2" name="正方形/長方形 1"/>
        <xdr:cNvSpPr/>
      </xdr:nvSpPr>
      <xdr:spPr>
        <a:xfrm>
          <a:off x="0" y="123825"/>
          <a:ext cx="12696825" cy="485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4</a:t>
          </a:r>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-1 </a:t>
          </a:r>
          <a:r>
            <a:rPr lang="ja-JP" altLang="en-US" sz="3200" b="1">
              <a:solidFill>
                <a:srgbClr val="000000"/>
              </a:solidFill>
              <a:latin typeface="ＭＳ Ｐゴシック" panose="020B0600070205080204" pitchFamily="50" charset="-128"/>
              <a:ea typeface="ＭＳ Ｐゴシック" panose="020B0600070205080204" pitchFamily="50" charset="-128"/>
            </a:rPr>
            <a:t>市町村経常経費分析表</a:t>
          </a:r>
          <a:r>
            <a:rPr lang="en-US" altLang="ja-JP" sz="3200" b="1">
              <a:solidFill>
                <a:srgbClr val="000000"/>
              </a:solidFill>
              <a:latin typeface="ＭＳ Ｐゴシック" panose="020B0600070205080204" pitchFamily="50" charset="-128"/>
              <a:ea typeface="ＭＳ Ｐゴシック" panose="020B0600070205080204" pitchFamily="50" charset="-128"/>
            </a:rPr>
            <a:t>(</a:t>
          </a:r>
          <a:r>
            <a:rPr lang="ja-JP" altLang="en-US" sz="3200" b="1">
              <a:solidFill>
                <a:srgbClr val="000000"/>
              </a:solidFill>
              <a:latin typeface="ＭＳ Ｐゴシック" panose="020B0600070205080204" pitchFamily="50" charset="-128"/>
              <a:ea typeface="ＭＳ Ｐゴシック" panose="020B0600070205080204" pitchFamily="50" charset="-128"/>
            </a:rPr>
            <a:t>普通会計決算</a:t>
          </a:r>
          <a:r>
            <a:rPr lang="en-US" altLang="ja-JP" sz="3200" b="1">
              <a:solidFill>
                <a:srgbClr val="000000"/>
              </a:solidFill>
              <a:latin typeface="ＭＳ Ｐゴシック" panose="020B0600070205080204" pitchFamily="50" charset="-128"/>
              <a:ea typeface="ＭＳ Ｐゴシック" panose="020B0600070205080204" pitchFamily="50" charset="-128"/>
            </a:rPr>
            <a:t>)</a:t>
          </a:r>
          <a:endParaRPr lang="ja-JP" altLang="en-US" sz="32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fLocksText="0">
      <xdr:nvSpPr>
        <xdr:cNvPr id="3" name="正方形/長方形 2"/>
        <xdr:cNvSpPr/>
      </xdr:nvSpPr>
      <xdr:spPr>
        <a:xfrm>
          <a:off x="19116675" y="180975"/>
          <a:ext cx="39243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fLocksText="0">
      <xdr:nvSpPr>
        <xdr:cNvPr id="4" name="正方形/長方形 3"/>
        <xdr:cNvSpPr/>
      </xdr:nvSpPr>
      <xdr:spPr>
        <a:xfrm>
          <a:off x="19135725" y="209550"/>
          <a:ext cx="3886200"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fLocksText="0">
      <xdr:nvSpPr>
        <xdr:cNvPr id="5" name="正方形/長方形 4"/>
        <xdr:cNvSpPr/>
      </xdr:nvSpPr>
      <xdr:spPr>
        <a:xfrm>
          <a:off x="19164300" y="228600"/>
          <a:ext cx="3829050"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東京都奥多摩町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fLocksText="0">
      <xdr:nvSpPr>
        <xdr:cNvPr id="6" name="正方形/長方形 5"/>
        <xdr:cNvSpPr/>
      </xdr:nvSpPr>
      <xdr:spPr>
        <a:xfrm>
          <a:off x="16316325" y="180975"/>
          <a:ext cx="26670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fLocksText="0">
      <xdr:nvSpPr>
        <xdr:cNvPr id="7" name="正方形/長方形 6"/>
        <xdr:cNvSpPr/>
      </xdr:nvSpPr>
      <xdr:spPr>
        <a:xfrm>
          <a:off x="16344900" y="209550"/>
          <a:ext cx="26193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fLocksText="0">
      <xdr:nvSpPr>
        <xdr:cNvPr id="8" name="正方形/長方形 7"/>
        <xdr:cNvSpPr/>
      </xdr:nvSpPr>
      <xdr:spPr>
        <a:xfrm>
          <a:off x="16373475" y="228600"/>
          <a:ext cx="255270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平成</a:t>
          </a:r>
          <a:r>
            <a:rPr lang="en-US" altLang="ja-JP" sz="2000" b="1">
              <a:solidFill>
                <a:srgbClr val="FFFFFF"/>
              </a:solidFill>
              <a:latin typeface="ＭＳ ゴシック" panose="020B0609070205080204" pitchFamily="49" charset="-128"/>
              <a:ea typeface="ＭＳ ゴシック" panose="020B0609070205080204" pitchFamily="49" charset="-128"/>
            </a:rPr>
            <a:t>29</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fLocksText="0">
      <xdr:nvSpPr>
        <xdr:cNvPr id="9" name="正方形/長方形 8"/>
        <xdr:cNvSpPr/>
      </xdr:nvSpPr>
      <xdr:spPr>
        <a:xfrm>
          <a:off x="0" y="838200"/>
          <a:ext cx="23050500" cy="13420725"/>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2400" b="1">
              <a:solidFill>
                <a:srgbClr val="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fLocksText="0">
      <xdr:nvSpPr>
        <xdr:cNvPr id="10" name="正方形/長方形 9"/>
        <xdr:cNvSpPr/>
      </xdr:nvSpPr>
      <xdr:spPr>
        <a:xfrm>
          <a:off x="762000" y="1447800"/>
          <a:ext cx="9648825"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fLocksText="0">
      <xdr:nvSpPr>
        <xdr:cNvPr id="11" name="正方形/長方形 10"/>
        <xdr:cNvSpPr/>
      </xdr:nvSpPr>
      <xdr:spPr>
        <a:xfrm>
          <a:off x="885825" y="1466850"/>
          <a:ext cx="1400175"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fLocksText="0">
      <xdr:nvSpPr>
        <xdr:cNvPr id="12" name="正方形/長方形 11"/>
        <xdr:cNvSpPr/>
      </xdr:nvSpPr>
      <xdr:spPr>
        <a:xfrm>
          <a:off x="2219325" y="1466850"/>
          <a:ext cx="127635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5,233
5,198
225.53
6,568,867
6,388,231
180,636
2,564,048
2,280,044</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fLocksText="0">
      <xdr:nvSpPr>
        <xdr:cNvPr id="13" name="正方形/長方形 12"/>
        <xdr:cNvSpPr/>
      </xdr:nvSpPr>
      <xdr:spPr>
        <a:xfrm>
          <a:off x="3552825" y="1466850"/>
          <a:ext cx="15240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fLocksText="0">
      <xdr:nvSpPr>
        <xdr:cNvPr id="14" name="正方形/長方形 13"/>
        <xdr:cNvSpPr/>
      </xdr:nvSpPr>
      <xdr:spPr>
        <a:xfrm>
          <a:off x="5076825" y="1466850"/>
          <a:ext cx="2038350" cy="9620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fLocksText="0">
      <xdr:nvSpPr>
        <xdr:cNvPr id="15" name="正方形/長方形 14"/>
        <xdr:cNvSpPr/>
      </xdr:nvSpPr>
      <xdr:spPr>
        <a:xfrm>
          <a:off x="7115175" y="1466850"/>
          <a:ext cx="1266825" cy="9620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5.6
-</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fLocksText="0">
      <xdr:nvSpPr>
        <xdr:cNvPr id="16" name="正方形/長方形 15"/>
        <xdr:cNvSpPr/>
      </xdr:nvSpPr>
      <xdr:spPr>
        <a:xfrm>
          <a:off x="8448675" y="1466850"/>
          <a:ext cx="628650" cy="9620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fLocksText="0">
      <xdr:nvSpPr>
        <xdr:cNvPr id="17" name="正方形/長方形 16"/>
        <xdr:cNvSpPr/>
      </xdr:nvSpPr>
      <xdr:spPr>
        <a:xfrm>
          <a:off x="5076825" y="2276475"/>
          <a:ext cx="2038350" cy="666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fLocksText="0">
      <xdr:nvSpPr>
        <xdr:cNvPr id="18" name="正方形/長方形 17"/>
        <xdr:cNvSpPr/>
      </xdr:nvSpPr>
      <xdr:spPr>
        <a:xfrm>
          <a:off x="7172325" y="2276475"/>
          <a:ext cx="3429000" cy="666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H25  Ⅱ</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H26  Ⅱ</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H27  Ⅱ</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H28  Ⅱ</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H29  Ⅱ</a:t>
          </a:r>
          <a:r>
            <a:rPr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fLocksText="0">
      <xdr:nvSpPr>
        <xdr:cNvPr id="19" name="角丸四角形 18"/>
        <xdr:cNvSpPr/>
      </xdr:nvSpPr>
      <xdr:spPr>
        <a:xfrm>
          <a:off x="10563225" y="1447800"/>
          <a:ext cx="1438275" cy="1076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fLocksText="0">
      <xdr:nvSpPr>
        <xdr:cNvPr id="20" name="正方形/長方形 19"/>
        <xdr:cNvSpPr/>
      </xdr:nvSpPr>
      <xdr:spPr>
        <a:xfrm>
          <a:off x="10829925" y="1504950"/>
          <a:ext cx="1266825"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fLocksText="0">
      <xdr:nvSpPr>
        <xdr:cNvPr id="21" name="正方形/長方形 20"/>
        <xdr:cNvSpPr/>
      </xdr:nvSpPr>
      <xdr:spPr>
        <a:xfrm>
          <a:off x="10829925" y="1762125"/>
          <a:ext cx="1266825"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fLocksText="0">
      <xdr:nvSpPr>
        <xdr:cNvPr id="22" name="正方形/長方形 21"/>
        <xdr:cNvSpPr/>
      </xdr:nvSpPr>
      <xdr:spPr>
        <a:xfrm>
          <a:off x="10829925" y="2066925"/>
          <a:ext cx="1266825" cy="600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sp macro="" textlink="">
      <xdr:nvSpPr>
        <xdr:cNvPr id="23" name="直線コネクタ 22"/>
        <xdr:cNvSpPr/>
      </xdr:nvSpPr>
      <xdr:spPr>
        <a:xfrm>
          <a:off x="10668000" y="1590675"/>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53</xdr:col>
      <xdr:colOff>101600</xdr:colOff>
      <xdr:row>9</xdr:row>
      <xdr:rowOff>82550</xdr:rowOff>
    </xdr:from>
    <xdr:to>
      <xdr:col>54</xdr:col>
      <xdr:colOff>3175</xdr:colOff>
      <xdr:row>10</xdr:row>
      <xdr:rowOff>12700</xdr:rowOff>
    </xdr:to>
    <xdr:sp macro="" textlink="" fLocksText="0">
      <xdr:nvSpPr>
        <xdr:cNvPr id="24" name="楕円 23"/>
        <xdr:cNvSpPr/>
      </xdr:nvSpPr>
      <xdr:spPr>
        <a:xfrm>
          <a:off x="10706100" y="15430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fLocksText="0">
      <xdr:nvSpPr>
        <xdr:cNvPr id="25" name="フローチャート: 判断 24"/>
        <xdr:cNvSpPr/>
      </xdr:nvSpPr>
      <xdr:spPr>
        <a:xfrm>
          <a:off x="10706100" y="17907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sp macro="" textlink="">
      <xdr:nvSpPr>
        <xdr:cNvPr id="26" name="直線コネクタ 25"/>
        <xdr:cNvSpPr/>
      </xdr:nvSpPr>
      <xdr:spPr>
        <a:xfrm>
          <a:off x="10744200" y="2047875"/>
          <a:ext cx="0" cy="123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53</xdr:col>
      <xdr:colOff>66675</xdr:colOff>
      <xdr:row>12</xdr:row>
      <xdr:rowOff>101600</xdr:rowOff>
    </xdr:from>
    <xdr:to>
      <xdr:col>54</xdr:col>
      <xdr:colOff>38100</xdr:colOff>
      <xdr:row>12</xdr:row>
      <xdr:rowOff>101600</xdr:rowOff>
    </xdr:to>
    <xdr:sp macro="" textlink="">
      <xdr:nvSpPr>
        <xdr:cNvPr id="27" name="直線コネクタ 26"/>
        <xdr:cNvSpPr/>
      </xdr:nvSpPr>
      <xdr:spPr>
        <a:xfrm>
          <a:off x="10668000" y="20478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53</xdr:col>
      <xdr:colOff>146050</xdr:colOff>
      <xdr:row>13</xdr:row>
      <xdr:rowOff>168275</xdr:rowOff>
    </xdr:from>
    <xdr:to>
      <xdr:col>53</xdr:col>
      <xdr:colOff>146050</xdr:colOff>
      <xdr:row>14</xdr:row>
      <xdr:rowOff>136525</xdr:rowOff>
    </xdr:to>
    <xdr:sp macro="" textlink="">
      <xdr:nvSpPr>
        <xdr:cNvPr id="28" name="直線コネクタ 27"/>
        <xdr:cNvSpPr/>
      </xdr:nvSpPr>
      <xdr:spPr>
        <a:xfrm flipV="1">
          <a:off x="10744200" y="22669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53</xdr:col>
      <xdr:colOff>66675</xdr:colOff>
      <xdr:row>14</xdr:row>
      <xdr:rowOff>139700</xdr:rowOff>
    </xdr:from>
    <xdr:to>
      <xdr:col>54</xdr:col>
      <xdr:colOff>38100</xdr:colOff>
      <xdr:row>14</xdr:row>
      <xdr:rowOff>139700</xdr:rowOff>
    </xdr:to>
    <xdr:sp macro="" textlink="">
      <xdr:nvSpPr>
        <xdr:cNvPr id="29" name="直線コネクタ 28"/>
        <xdr:cNvSpPr/>
      </xdr:nvSpPr>
      <xdr:spPr>
        <a:xfrm>
          <a:off x="10668000" y="2409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xdr:col>
      <xdr:colOff>95250</xdr:colOff>
      <xdr:row>20</xdr:row>
      <xdr:rowOff>66675</xdr:rowOff>
    </xdr:from>
    <xdr:to>
      <xdr:col>47</xdr:col>
      <xdr:colOff>190500</xdr:colOff>
      <xdr:row>22</xdr:row>
      <xdr:rowOff>0</xdr:rowOff>
    </xdr:to>
    <xdr:sp macro="" textlink="">
      <xdr:nvSpPr>
        <xdr:cNvPr id="30" name="テキスト ボックス 29"/>
        <xdr:cNvSpPr txBox="1"/>
      </xdr:nvSpPr>
      <xdr:spPr>
        <a:xfrm>
          <a:off x="695325" y="3305175"/>
          <a:ext cx="88963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twoCellAnchor>
  <xdr:twoCellAnchor editAs="oneCell">
    <xdr:from>
      <xdr:col>3</xdr:col>
      <xdr:colOff>95250</xdr:colOff>
      <xdr:row>21</xdr:row>
      <xdr:rowOff>142875</xdr:rowOff>
    </xdr:from>
    <xdr:to>
      <xdr:col>52</xdr:col>
      <xdr:colOff>0</xdr:colOff>
      <xdr:row>23</xdr:row>
      <xdr:rowOff>76200</xdr:rowOff>
    </xdr:to>
    <xdr:sp macro="" textlink="">
      <xdr:nvSpPr>
        <xdr:cNvPr id="31" name="テキスト ボックス 30"/>
        <xdr:cNvSpPr txBox="1"/>
      </xdr:nvSpPr>
      <xdr:spPr>
        <a:xfrm>
          <a:off x="695325" y="3543300"/>
          <a:ext cx="97059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lang="en-US" altLang="ja-JP" sz="1000">
              <a:solidFill>
                <a:srgbClr val="000000"/>
              </a:solidFill>
              <a:latin typeface="ＭＳ Ｐゴシック" panose="020B0600070205080204" pitchFamily="50" charset="-128"/>
              <a:ea typeface="ＭＳ Ｐゴシック" panose="020B0600070205080204" pitchFamily="50" charset="-128"/>
            </a:rPr>
            <a:t>25</a:t>
          </a:r>
          <a:r>
            <a:rPr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twoCellAnchor>
  <xdr:twoCellAnchor editAs="oneCell">
    <xdr:from>
      <xdr:col>3</xdr:col>
      <xdr:colOff>95250</xdr:colOff>
      <xdr:row>23</xdr:row>
      <xdr:rowOff>57150</xdr:rowOff>
    </xdr:from>
    <xdr:to>
      <xdr:col>44</xdr:col>
      <xdr:colOff>190500</xdr:colOff>
      <xdr:row>24</xdr:row>
      <xdr:rowOff>152400</xdr:rowOff>
    </xdr:to>
    <xdr:sp macro="" textlink="">
      <xdr:nvSpPr>
        <xdr:cNvPr id="32" name="テキスト ボックス 31"/>
        <xdr:cNvSpPr txBox="1"/>
      </xdr:nvSpPr>
      <xdr:spPr>
        <a:xfrm>
          <a:off x="695325" y="3781425"/>
          <a:ext cx="82962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lang="en-US" altLang="ja-JP" sz="1000">
              <a:solidFill>
                <a:srgbClr val="000000"/>
              </a:solidFill>
              <a:latin typeface="ＭＳ Ｐゴシック" panose="020B0600070205080204" pitchFamily="50" charset="-128"/>
              <a:ea typeface="ＭＳ Ｐゴシック" panose="020B0600070205080204" pitchFamily="50" charset="-128"/>
            </a:rPr>
            <a:t>29</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twoCellAnchor>
  <xdr:twoCellAnchor editAs="oneCell">
    <xdr:from>
      <xdr:col>3</xdr:col>
      <xdr:colOff>95250</xdr:colOff>
      <xdr:row>24</xdr:row>
      <xdr:rowOff>142875</xdr:rowOff>
    </xdr:from>
    <xdr:to>
      <xdr:col>4</xdr:col>
      <xdr:colOff>76200</xdr:colOff>
      <xdr:row>26</xdr:row>
      <xdr:rowOff>76200</xdr:rowOff>
    </xdr:to>
    <xdr:sp macro="" textlink="">
      <xdr:nvSpPr>
        <xdr:cNvPr id="33" name="テキスト ボックス 32"/>
        <xdr:cNvSpPr txBox="1"/>
      </xdr:nvSpPr>
      <xdr:spPr>
        <a:xfrm>
          <a:off x="695325" y="4029075"/>
          <a:ext cx="1809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27</xdr:row>
      <xdr:rowOff>69850</xdr:rowOff>
    </xdr:from>
    <xdr:to>
      <xdr:col>26</xdr:col>
      <xdr:colOff>184150</xdr:colOff>
      <xdr:row>29</xdr:row>
      <xdr:rowOff>44450</xdr:rowOff>
    </xdr:to>
    <xdr:sp macro="" textlink="" fLocksText="0">
      <xdr:nvSpPr>
        <xdr:cNvPr id="34" name="正方形/長方形 33"/>
        <xdr:cNvSpPr/>
      </xdr:nvSpPr>
      <xdr:spPr>
        <a:xfrm>
          <a:off x="762000" y="443865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fLocksText="0">
      <xdr:nvSpPr>
        <xdr:cNvPr id="35" name="正方形/長方形 34"/>
        <xdr:cNvSpPr/>
      </xdr:nvSpPr>
      <xdr:spPr>
        <a:xfrm>
          <a:off x="5400675" y="4505325"/>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fLocksText="0">
      <xdr:nvSpPr>
        <xdr:cNvPr id="36" name="正方形/長方形 35"/>
        <xdr:cNvSpPr/>
      </xdr:nvSpPr>
      <xdr:spPr>
        <a:xfrm>
          <a:off x="5400675" y="4686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fLocksText="0">
      <xdr:nvSpPr>
        <xdr:cNvPr id="37" name="正方形/長方形 36"/>
        <xdr:cNvSpPr/>
      </xdr:nvSpPr>
      <xdr:spPr>
        <a:xfrm>
          <a:off x="7086600" y="4505325"/>
          <a:ext cx="1400175"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fLocksText="0">
      <xdr:nvSpPr>
        <xdr:cNvPr id="38" name="正方形/長方形 37"/>
        <xdr:cNvSpPr/>
      </xdr:nvSpPr>
      <xdr:spPr>
        <a:xfrm>
          <a:off x="7086600" y="4686300"/>
          <a:ext cx="1400175"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fLocksText="0">
      <xdr:nvSpPr>
        <xdr:cNvPr id="39" name="正方形/長方形 38"/>
        <xdr:cNvSpPr/>
      </xdr:nvSpPr>
      <xdr:spPr>
        <a:xfrm>
          <a:off x="8696325" y="4505325"/>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fLocksText="0">
      <xdr:nvSpPr>
        <xdr:cNvPr id="40" name="正方形/長方形 39"/>
        <xdr:cNvSpPr/>
      </xdr:nvSpPr>
      <xdr:spPr>
        <a:xfrm>
          <a:off x="8696325" y="4686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fLocksText="0">
      <xdr:nvSpPr>
        <xdr:cNvPr id="41" name="正方形/長方形 40"/>
        <xdr:cNvSpPr/>
      </xdr:nvSpPr>
      <xdr:spPr>
        <a:xfrm>
          <a:off x="762000" y="4981575"/>
          <a:ext cx="4619625" cy="21526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fLocksText="0">
      <xdr:nvSpPr>
        <xdr:cNvPr id="42" name="正方形/長方形 41"/>
        <xdr:cNvSpPr/>
      </xdr:nvSpPr>
      <xdr:spPr>
        <a:xfrm>
          <a:off x="5715000" y="4981575"/>
          <a:ext cx="53340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fLocksText="0">
      <xdr:nvSpPr>
        <xdr:cNvPr id="43" name="正方形/長方形 42"/>
        <xdr:cNvSpPr/>
      </xdr:nvSpPr>
      <xdr:spPr>
        <a:xfrm>
          <a:off x="5781675" y="4981575"/>
          <a:ext cx="3810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9775" y="5286375"/>
          <a:ext cx="5076825" cy="1800225"/>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rtl="0" eaLnBrk="1" fontAlgn="auto" latinLnBrk="0" hangingPunct="1">
            <a:lnSpc>
              <a:spcPct val="100000"/>
            </a:lnSpc>
            <a:spcBef>
              <a:spcPts val="0"/>
            </a:spcBef>
            <a:spcAft>
              <a:spcPts val="0"/>
            </a:spcAft>
            <a:buClrTx/>
            <a:buSzTx/>
            <a:buFontTx/>
            <a:buNone/>
          </a:pPr>
          <a:r>
            <a:rPr lang="ja-JP" altLang="ja-JP" sz="1100" b="0" i="0" u="none" kern="0" spc="0" baseline="0">
              <a:ln>
                <a:noFill/>
              </a:ln>
              <a:solidFill>
                <a:srgbClr val="000000"/>
              </a:solidFill>
              <a:latin typeface="+mn-lt"/>
              <a:ea typeface="ＭＳ Ｐゴシック" panose="020B0600070205080204" pitchFamily="50" charset="-128"/>
              <a:cs typeface="+mn-cs"/>
            </a:rPr>
            <a:t>　直営で運営する学校給食センター、東京都からの受託施設等の事業を運営するための職員が必要であることなどから、類似団体及び全国平均値より高くなっている。</a:t>
          </a:r>
          <a:endParaRPr lang="ja-JP" altLang="ja-JP" sz="1400" b="0" i="0" u="none" kern="0" spc="0" baseline="0">
            <a:ln>
              <a:noFill/>
            </a:ln>
            <a:solidFill>
              <a:srgbClr val="000000"/>
            </a:solidFill>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pPr>
          <a:r>
            <a:rPr lang="ja-JP" altLang="ja-JP" sz="1100" b="0" i="0" u="none" kern="0" spc="0" baseline="0">
              <a:ln>
                <a:noFill/>
              </a:ln>
              <a:solidFill>
                <a:srgbClr val="000000"/>
              </a:solidFill>
              <a:latin typeface="+mn-lt"/>
              <a:ea typeface="ＭＳ Ｐゴシック" panose="020B0600070205080204" pitchFamily="50" charset="-128"/>
              <a:cs typeface="+mn-cs"/>
            </a:rPr>
            <a:t>　人件費自体は</a:t>
          </a:r>
          <a:r>
            <a:rPr lang="ja-JP" altLang="en-US" sz="1100" b="0" i="0" u="none" kern="0" spc="0" baseline="0">
              <a:ln>
                <a:noFill/>
              </a:ln>
              <a:solidFill>
                <a:srgbClr val="000000"/>
              </a:solidFill>
              <a:latin typeface="+mn-lt"/>
              <a:ea typeface="ＭＳ Ｐゴシック" panose="020B0600070205080204" pitchFamily="50" charset="-128"/>
              <a:cs typeface="+mn-cs"/>
            </a:rPr>
            <a:t>増額</a:t>
          </a:r>
          <a:r>
            <a:rPr lang="ja-JP" altLang="ja-JP" sz="1100" b="0" i="0" u="none" kern="0" spc="0" baseline="0">
              <a:ln>
                <a:noFill/>
              </a:ln>
              <a:solidFill>
                <a:srgbClr val="000000"/>
              </a:solidFill>
              <a:latin typeface="+mn-lt"/>
              <a:ea typeface="ＭＳ Ｐゴシック" panose="020B0600070205080204" pitchFamily="50" charset="-128"/>
              <a:cs typeface="+mn-cs"/>
            </a:rPr>
            <a:t>となったが、</a:t>
          </a:r>
          <a:r>
            <a:rPr lang="ja-JP" altLang="en-US" sz="1100" b="0" i="0" u="none" kern="0" spc="0" baseline="0">
              <a:ln>
                <a:noFill/>
              </a:ln>
              <a:solidFill>
                <a:srgbClr val="000000"/>
              </a:solidFill>
              <a:latin typeface="+mn-lt"/>
              <a:ea typeface="ＭＳ Ｐゴシック" panose="020B0600070205080204" pitchFamily="50" charset="-128"/>
              <a:cs typeface="+mn-cs"/>
            </a:rPr>
            <a:t>分母である臨時財政対策債が借入額の抑制により大きく減となったため、</a:t>
          </a:r>
          <a:r>
            <a:rPr lang="ja-JP" altLang="ja-JP" sz="1100" b="0" i="0" u="none" kern="0" spc="0" baseline="0">
              <a:ln>
                <a:noFill/>
              </a:ln>
              <a:solidFill>
                <a:srgbClr val="000000"/>
              </a:solidFill>
              <a:latin typeface="+mn-lt"/>
              <a:ea typeface="ＭＳ Ｐゴシック" panose="020B0600070205080204" pitchFamily="50" charset="-128"/>
              <a:cs typeface="+mn-cs"/>
            </a:rPr>
            <a:t>前年度との比較で</a:t>
          </a:r>
          <a:r>
            <a:rPr lang="en-US" altLang="ja-JP" sz="1100" b="0" i="0" u="none" kern="0" spc="0" baseline="0">
              <a:ln>
                <a:noFill/>
              </a:ln>
              <a:solidFill>
                <a:srgbClr val="000000"/>
              </a:solidFill>
              <a:latin typeface="+mn-lt"/>
              <a:ea typeface="ＭＳ Ｐゴシック" panose="020B0600070205080204" pitchFamily="50" charset="-128"/>
              <a:cs typeface="+mn-cs"/>
            </a:rPr>
            <a:t>2.1</a:t>
          </a:r>
          <a:r>
            <a:rPr lang="ja-JP" altLang="ja-JP" sz="1100" b="0" i="0" u="none" kern="0" spc="0" baseline="0">
              <a:ln>
                <a:noFill/>
              </a:ln>
              <a:solidFill>
                <a:srgbClr val="000000"/>
              </a:solidFill>
              <a:latin typeface="+mn-lt"/>
              <a:ea typeface="ＭＳ Ｐゴシック" panose="020B0600070205080204" pitchFamily="50" charset="-128"/>
              <a:cs typeface="+mn-cs"/>
            </a:rPr>
            <a:t>ポイントの</a:t>
          </a:r>
          <a:r>
            <a:rPr lang="ja-JP" altLang="en-US" sz="1100" b="0" i="0" u="none" kern="0" spc="0" baseline="0">
              <a:ln>
                <a:noFill/>
              </a:ln>
              <a:solidFill>
                <a:srgbClr val="000000"/>
              </a:solidFill>
              <a:latin typeface="+mn-lt"/>
              <a:ea typeface="ＭＳ Ｐゴシック" panose="020B0600070205080204" pitchFamily="50" charset="-128"/>
              <a:cs typeface="+mn-cs"/>
            </a:rPr>
            <a:t>増</a:t>
          </a:r>
          <a:r>
            <a:rPr lang="ja-JP" altLang="ja-JP" sz="1100" b="0" i="0" u="none" kern="0" spc="0" baseline="0">
              <a:ln>
                <a:noFill/>
              </a:ln>
              <a:solidFill>
                <a:srgbClr val="000000"/>
              </a:solidFill>
              <a:latin typeface="+mn-lt"/>
              <a:ea typeface="ＭＳ Ｐゴシック" panose="020B0600070205080204" pitchFamily="50" charset="-128"/>
              <a:cs typeface="+mn-cs"/>
            </a:rPr>
            <a:t>となった。</a:t>
          </a:r>
          <a:endParaRPr lang="ja-JP" altLang="ja-JP" sz="1400" b="0" i="0" u="none" kern="0" spc="0" baseline="0">
            <a:ln>
              <a:noFill/>
            </a:ln>
            <a:solidFill>
              <a:srgbClr val="000000"/>
            </a:solidFill>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pPr>
          <a:r>
            <a:rPr lang="ja-JP" altLang="ja-JP" sz="1100" b="0" i="0" u="none" kern="0" spc="0" baseline="0">
              <a:ln>
                <a:noFill/>
              </a:ln>
              <a:solidFill>
                <a:srgbClr val="000000"/>
              </a:solidFill>
              <a:latin typeface="+mn-lt"/>
              <a:ea typeface="ＭＳ Ｐゴシック" panose="020B0600070205080204" pitchFamily="50" charset="-128"/>
              <a:cs typeface="+mn-cs"/>
            </a:rPr>
            <a:t>　今後も、給与の適正化、適切な定員管理等により、人件費の削減に努める。</a:t>
          </a:r>
          <a:endParaRPr lang="ja-JP" altLang="ja-JP" sz="1400" b="0" i="0" u="none" kern="0" spc="0" baseline="0">
            <a:ln>
              <a:noFill/>
            </a:ln>
            <a:solidFill>
              <a:srgbClr val="000000"/>
            </a:solidFill>
            <a:latin typeface="+mn-lt"/>
            <a:ea typeface="ＭＳ Ｐゴシック" panose="020B0600070205080204" pitchFamily="50" charset="-128"/>
            <a:cs typeface="+mn-cs"/>
          </a:endParaRP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xdr:col>
      <xdr:colOff>123825</xdr:colOff>
      <xdr:row>29</xdr:row>
      <xdr:rowOff>104775</xdr:rowOff>
    </xdr:from>
    <xdr:to>
      <xdr:col>5</xdr:col>
      <xdr:colOff>19050</xdr:colOff>
      <xdr:row>31</xdr:row>
      <xdr:rowOff>9525</xdr:rowOff>
    </xdr:to>
    <xdr:sp macro="" textlink="">
      <xdr:nvSpPr>
        <xdr:cNvPr id="45" name="テキスト ボックス 44"/>
        <xdr:cNvSpPr txBox="1"/>
      </xdr:nvSpPr>
      <xdr:spPr>
        <a:xfrm>
          <a:off x="723900" y="4800600"/>
          <a:ext cx="29527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44</xdr:row>
      <xdr:rowOff>12700</xdr:rowOff>
    </xdr:from>
    <xdr:to>
      <xdr:col>26</xdr:col>
      <xdr:colOff>184150</xdr:colOff>
      <xdr:row>44</xdr:row>
      <xdr:rowOff>12700</xdr:rowOff>
    </xdr:to>
    <xdr:sp macro="" textlink="">
      <xdr:nvSpPr>
        <xdr:cNvPr id="46" name="直線コネクタ 45"/>
        <xdr:cNvSpPr/>
      </xdr:nvSpPr>
      <xdr:spPr>
        <a:xfrm>
          <a:off x="762000" y="71342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43</xdr:row>
      <xdr:rowOff>38100</xdr:rowOff>
    </xdr:from>
    <xdr:to>
      <xdr:col>3</xdr:col>
      <xdr:colOff>152400</xdr:colOff>
      <xdr:row>44</xdr:row>
      <xdr:rowOff>133350</xdr:rowOff>
    </xdr:to>
    <xdr:sp macro="" textlink="">
      <xdr:nvSpPr>
        <xdr:cNvPr id="47" name="テキスト ボックス 46"/>
        <xdr:cNvSpPr txBox="1"/>
      </xdr:nvSpPr>
      <xdr:spPr>
        <a:xfrm>
          <a:off x="247650" y="700087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41</xdr:row>
      <xdr:rowOff>69850</xdr:rowOff>
    </xdr:from>
    <xdr:to>
      <xdr:col>26</xdr:col>
      <xdr:colOff>184150</xdr:colOff>
      <xdr:row>41</xdr:row>
      <xdr:rowOff>69850</xdr:rowOff>
    </xdr:to>
    <xdr:sp macro="" textlink="">
      <xdr:nvSpPr>
        <xdr:cNvPr id="48" name="直線コネクタ 47"/>
        <xdr:cNvSpPr/>
      </xdr:nvSpPr>
      <xdr:spPr>
        <a:xfrm>
          <a:off x="762000" y="67056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40</xdr:row>
      <xdr:rowOff>95250</xdr:rowOff>
    </xdr:from>
    <xdr:to>
      <xdr:col>3</xdr:col>
      <xdr:colOff>152400</xdr:colOff>
      <xdr:row>42</xdr:row>
      <xdr:rowOff>28575</xdr:rowOff>
    </xdr:to>
    <xdr:sp macro="" textlink="">
      <xdr:nvSpPr>
        <xdr:cNvPr id="49" name="テキスト ボックス 48"/>
        <xdr:cNvSpPr txBox="1"/>
      </xdr:nvSpPr>
      <xdr:spPr>
        <a:xfrm>
          <a:off x="247650" y="65722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38</xdr:row>
      <xdr:rowOff>127000</xdr:rowOff>
    </xdr:from>
    <xdr:to>
      <xdr:col>26</xdr:col>
      <xdr:colOff>184150</xdr:colOff>
      <xdr:row>38</xdr:row>
      <xdr:rowOff>127000</xdr:rowOff>
    </xdr:to>
    <xdr:sp macro="" textlink="">
      <xdr:nvSpPr>
        <xdr:cNvPr id="50" name="直線コネクタ 49"/>
        <xdr:cNvSpPr/>
      </xdr:nvSpPr>
      <xdr:spPr>
        <a:xfrm>
          <a:off x="762000" y="627697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37</xdr:row>
      <xdr:rowOff>152400</xdr:rowOff>
    </xdr:from>
    <xdr:to>
      <xdr:col>3</xdr:col>
      <xdr:colOff>152400</xdr:colOff>
      <xdr:row>39</xdr:row>
      <xdr:rowOff>85725</xdr:rowOff>
    </xdr:to>
    <xdr:sp macro="" textlink="">
      <xdr:nvSpPr>
        <xdr:cNvPr id="51" name="テキスト ボックス 50"/>
        <xdr:cNvSpPr txBox="1"/>
      </xdr:nvSpPr>
      <xdr:spPr>
        <a:xfrm>
          <a:off x="247650" y="614362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36</xdr:row>
      <xdr:rowOff>12700</xdr:rowOff>
    </xdr:from>
    <xdr:to>
      <xdr:col>26</xdr:col>
      <xdr:colOff>184150</xdr:colOff>
      <xdr:row>36</xdr:row>
      <xdr:rowOff>12700</xdr:rowOff>
    </xdr:to>
    <xdr:sp macro="" textlink="">
      <xdr:nvSpPr>
        <xdr:cNvPr id="52" name="直線コネクタ 51"/>
        <xdr:cNvSpPr/>
      </xdr:nvSpPr>
      <xdr:spPr>
        <a:xfrm>
          <a:off x="762000" y="58388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35</xdr:row>
      <xdr:rowOff>38100</xdr:rowOff>
    </xdr:from>
    <xdr:to>
      <xdr:col>3</xdr:col>
      <xdr:colOff>152400</xdr:colOff>
      <xdr:row>36</xdr:row>
      <xdr:rowOff>133350</xdr:rowOff>
    </xdr:to>
    <xdr:sp macro="" textlink="">
      <xdr:nvSpPr>
        <xdr:cNvPr id="53" name="テキスト ボックス 52"/>
        <xdr:cNvSpPr txBox="1"/>
      </xdr:nvSpPr>
      <xdr:spPr>
        <a:xfrm>
          <a:off x="247650" y="570547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33</xdr:row>
      <xdr:rowOff>69850</xdr:rowOff>
    </xdr:from>
    <xdr:to>
      <xdr:col>26</xdr:col>
      <xdr:colOff>184150</xdr:colOff>
      <xdr:row>33</xdr:row>
      <xdr:rowOff>69850</xdr:rowOff>
    </xdr:to>
    <xdr:sp macro="" textlink="">
      <xdr:nvSpPr>
        <xdr:cNvPr id="54" name="直線コネクタ 53"/>
        <xdr:cNvSpPr/>
      </xdr:nvSpPr>
      <xdr:spPr>
        <a:xfrm>
          <a:off x="762000" y="54102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32</xdr:row>
      <xdr:rowOff>95250</xdr:rowOff>
    </xdr:from>
    <xdr:to>
      <xdr:col>3</xdr:col>
      <xdr:colOff>152400</xdr:colOff>
      <xdr:row>34</xdr:row>
      <xdr:rowOff>28575</xdr:rowOff>
    </xdr:to>
    <xdr:sp macro="" textlink="">
      <xdr:nvSpPr>
        <xdr:cNvPr id="55" name="テキスト ボックス 54"/>
        <xdr:cNvSpPr txBox="1"/>
      </xdr:nvSpPr>
      <xdr:spPr>
        <a:xfrm>
          <a:off x="247650" y="52768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30</xdr:row>
      <xdr:rowOff>127000</xdr:rowOff>
    </xdr:to>
    <xdr:sp macro="" textlink="">
      <xdr:nvSpPr>
        <xdr:cNvPr id="56" name="直線コネクタ 55"/>
        <xdr:cNvSpPr/>
      </xdr:nvSpPr>
      <xdr:spPr>
        <a:xfrm>
          <a:off x="762000" y="498157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29</xdr:row>
      <xdr:rowOff>152400</xdr:rowOff>
    </xdr:from>
    <xdr:to>
      <xdr:col>3</xdr:col>
      <xdr:colOff>152400</xdr:colOff>
      <xdr:row>31</xdr:row>
      <xdr:rowOff>85725</xdr:rowOff>
    </xdr:to>
    <xdr:sp macro="" textlink="">
      <xdr:nvSpPr>
        <xdr:cNvPr id="57" name="テキスト ボックス 56"/>
        <xdr:cNvSpPr txBox="1"/>
      </xdr:nvSpPr>
      <xdr:spPr>
        <a:xfrm>
          <a:off x="247650" y="484822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fLocksText="0">
      <xdr:nvSpPr>
        <xdr:cNvPr id="58" name="人件費グラフ枠"/>
        <xdr:cNvSpPr/>
      </xdr:nvSpPr>
      <xdr:spPr>
        <a:xfrm>
          <a:off x="762000" y="4981575"/>
          <a:ext cx="4619625" cy="2152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sp macro="" textlink="">
      <xdr:nvSpPr>
        <xdr:cNvPr id="59" name="直線コネクタ 58"/>
        <xdr:cNvSpPr/>
      </xdr:nvSpPr>
      <xdr:spPr>
        <a:xfrm flipV="1">
          <a:off x="4829175" y="5695950"/>
          <a:ext cx="0" cy="88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40</xdr:row>
      <xdr:rowOff>76200</xdr:rowOff>
    </xdr:from>
    <xdr:to>
      <xdr:col>28</xdr:col>
      <xdr:colOff>76200</xdr:colOff>
      <xdr:row>42</xdr:row>
      <xdr:rowOff>9525</xdr:rowOff>
    </xdr:to>
    <xdr:sp macro="" textlink="">
      <xdr:nvSpPr>
        <xdr:cNvPr id="60" name="人件費最小値テキスト"/>
        <xdr:cNvSpPr txBox="1"/>
      </xdr:nvSpPr>
      <xdr:spPr>
        <a:xfrm>
          <a:off x="4914900" y="65532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37.1</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136525</xdr:colOff>
      <xdr:row>40</xdr:row>
      <xdr:rowOff>108712</xdr:rowOff>
    </xdr:from>
    <xdr:to>
      <xdr:col>24</xdr:col>
      <xdr:colOff>114300</xdr:colOff>
      <xdr:row>40</xdr:row>
      <xdr:rowOff>108712</xdr:rowOff>
    </xdr:to>
    <xdr:sp macro="" textlink="">
      <xdr:nvSpPr>
        <xdr:cNvPr id="61" name="直線コネクタ 60"/>
        <xdr:cNvSpPr/>
      </xdr:nvSpPr>
      <xdr:spPr>
        <a:xfrm>
          <a:off x="4733925" y="65817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33</xdr:row>
      <xdr:rowOff>123825</xdr:rowOff>
    </xdr:from>
    <xdr:to>
      <xdr:col>28</xdr:col>
      <xdr:colOff>76200</xdr:colOff>
      <xdr:row>35</xdr:row>
      <xdr:rowOff>57150</xdr:rowOff>
    </xdr:to>
    <xdr:sp macro="" textlink="">
      <xdr:nvSpPr>
        <xdr:cNvPr id="62" name="人件費最大値テキスト"/>
        <xdr:cNvSpPr txBox="1"/>
      </xdr:nvSpPr>
      <xdr:spPr>
        <a:xfrm>
          <a:off x="4914900" y="54673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16.7</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136525</xdr:colOff>
      <xdr:row>35</xdr:row>
      <xdr:rowOff>33274</xdr:rowOff>
    </xdr:from>
    <xdr:to>
      <xdr:col>24</xdr:col>
      <xdr:colOff>114300</xdr:colOff>
      <xdr:row>35</xdr:row>
      <xdr:rowOff>33274</xdr:rowOff>
    </xdr:to>
    <xdr:sp macro="" textlink="">
      <xdr:nvSpPr>
        <xdr:cNvPr id="63" name="直線コネクタ 62"/>
        <xdr:cNvSpPr/>
      </xdr:nvSpPr>
      <xdr:spPr>
        <a:xfrm>
          <a:off x="4733925" y="56959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187325</xdr:colOff>
      <xdr:row>38</xdr:row>
      <xdr:rowOff>17272</xdr:rowOff>
    </xdr:from>
    <xdr:to>
      <xdr:col>24</xdr:col>
      <xdr:colOff>25400</xdr:colOff>
      <xdr:row>38</xdr:row>
      <xdr:rowOff>113284</xdr:rowOff>
    </xdr:to>
    <xdr:sp macro="" textlink="">
      <xdr:nvSpPr>
        <xdr:cNvPr id="64" name="直線コネクタ 63"/>
        <xdr:cNvSpPr/>
      </xdr:nvSpPr>
      <xdr:spPr>
        <a:xfrm>
          <a:off x="3990975" y="61722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36</xdr:row>
      <xdr:rowOff>66675</xdr:rowOff>
    </xdr:from>
    <xdr:to>
      <xdr:col>28</xdr:col>
      <xdr:colOff>76200</xdr:colOff>
      <xdr:row>38</xdr:row>
      <xdr:rowOff>0</xdr:rowOff>
    </xdr:to>
    <xdr:sp macro="" textlink="">
      <xdr:nvSpPr>
        <xdr:cNvPr id="65" name="人件費平均値テキスト"/>
        <xdr:cNvSpPr txBox="1"/>
      </xdr:nvSpPr>
      <xdr:spPr>
        <a:xfrm>
          <a:off x="4914900" y="5895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25.7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174625</xdr:colOff>
      <xdr:row>37</xdr:row>
      <xdr:rowOff>51054</xdr:rowOff>
    </xdr:from>
    <xdr:to>
      <xdr:col>24</xdr:col>
      <xdr:colOff>76200</xdr:colOff>
      <xdr:row>37</xdr:row>
      <xdr:rowOff>152654</xdr:rowOff>
    </xdr:to>
    <xdr:sp macro="" textlink="" fLocksText="0">
      <xdr:nvSpPr>
        <xdr:cNvPr id="66" name="フローチャート: 判断 65"/>
        <xdr:cNvSpPr/>
      </xdr:nvSpPr>
      <xdr:spPr>
        <a:xfrm>
          <a:off x="4772025" y="60388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98425</xdr:colOff>
      <xdr:row>37</xdr:row>
      <xdr:rowOff>165862</xdr:rowOff>
    </xdr:from>
    <xdr:to>
      <xdr:col>19</xdr:col>
      <xdr:colOff>187325</xdr:colOff>
      <xdr:row>38</xdr:row>
      <xdr:rowOff>17272</xdr:rowOff>
    </xdr:to>
    <xdr:sp macro="" textlink="">
      <xdr:nvSpPr>
        <xdr:cNvPr id="67" name="直線コネクタ 66"/>
        <xdr:cNvSpPr/>
      </xdr:nvSpPr>
      <xdr:spPr>
        <a:xfrm>
          <a:off x="3095625" y="6153150"/>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136525</xdr:colOff>
      <xdr:row>37</xdr:row>
      <xdr:rowOff>41910</xdr:rowOff>
    </xdr:from>
    <xdr:to>
      <xdr:col>20</xdr:col>
      <xdr:colOff>38100</xdr:colOff>
      <xdr:row>37</xdr:row>
      <xdr:rowOff>143510</xdr:rowOff>
    </xdr:to>
    <xdr:sp macro="" textlink="" fLocksText="0">
      <xdr:nvSpPr>
        <xdr:cNvPr id="68" name="フローチャート: 判断 67"/>
        <xdr:cNvSpPr/>
      </xdr:nvSpPr>
      <xdr:spPr>
        <a:xfrm>
          <a:off x="3933825" y="60293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0</xdr:colOff>
      <xdr:row>35</xdr:row>
      <xdr:rowOff>152400</xdr:rowOff>
    </xdr:from>
    <xdr:to>
      <xdr:col>21</xdr:col>
      <xdr:colOff>133350</xdr:colOff>
      <xdr:row>37</xdr:row>
      <xdr:rowOff>85725</xdr:rowOff>
    </xdr:to>
    <xdr:sp macro="" textlink="">
      <xdr:nvSpPr>
        <xdr:cNvPr id="69" name="テキスト ボックス 68"/>
        <xdr:cNvSpPr txBox="1"/>
      </xdr:nvSpPr>
      <xdr:spPr>
        <a:xfrm>
          <a:off x="3600450" y="581977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25.5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9525</xdr:colOff>
      <xdr:row>37</xdr:row>
      <xdr:rowOff>165862</xdr:rowOff>
    </xdr:from>
    <xdr:to>
      <xdr:col>15</xdr:col>
      <xdr:colOff>98425</xdr:colOff>
      <xdr:row>38</xdr:row>
      <xdr:rowOff>49276</xdr:rowOff>
    </xdr:to>
    <xdr:sp macro="" textlink="">
      <xdr:nvSpPr>
        <xdr:cNvPr id="70" name="直線コネクタ 69"/>
        <xdr:cNvSpPr/>
      </xdr:nvSpPr>
      <xdr:spPr>
        <a:xfrm flipV="1">
          <a:off x="2209800" y="6153150"/>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47625</xdr:colOff>
      <xdr:row>37</xdr:row>
      <xdr:rowOff>28194</xdr:rowOff>
    </xdr:from>
    <xdr:to>
      <xdr:col>15</xdr:col>
      <xdr:colOff>149225</xdr:colOff>
      <xdr:row>37</xdr:row>
      <xdr:rowOff>129794</xdr:rowOff>
    </xdr:to>
    <xdr:sp macro="" textlink="" fLocksText="0">
      <xdr:nvSpPr>
        <xdr:cNvPr id="71" name="フローチャート: 判断 70"/>
        <xdr:cNvSpPr/>
      </xdr:nvSpPr>
      <xdr:spPr>
        <a:xfrm>
          <a:off x="3048000" y="60198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35</xdr:row>
      <xdr:rowOff>142875</xdr:rowOff>
    </xdr:from>
    <xdr:to>
      <xdr:col>17</xdr:col>
      <xdr:colOff>76200</xdr:colOff>
      <xdr:row>37</xdr:row>
      <xdr:rowOff>76200</xdr:rowOff>
    </xdr:to>
    <xdr:sp macro="" textlink="">
      <xdr:nvSpPr>
        <xdr:cNvPr id="72" name="テキスト ボックス 71"/>
        <xdr:cNvSpPr txBox="1"/>
      </xdr:nvSpPr>
      <xdr:spPr>
        <a:xfrm>
          <a:off x="2714625" y="58102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25.2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120650</xdr:colOff>
      <xdr:row>38</xdr:row>
      <xdr:rowOff>49276</xdr:rowOff>
    </xdr:from>
    <xdr:to>
      <xdr:col>11</xdr:col>
      <xdr:colOff>9525</xdr:colOff>
      <xdr:row>38</xdr:row>
      <xdr:rowOff>149860</xdr:rowOff>
    </xdr:to>
    <xdr:sp macro="" textlink="">
      <xdr:nvSpPr>
        <xdr:cNvPr id="73" name="直線コネクタ 72"/>
        <xdr:cNvSpPr/>
      </xdr:nvSpPr>
      <xdr:spPr>
        <a:xfrm flipV="1">
          <a:off x="1323975" y="6200775"/>
          <a:ext cx="88582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158750</xdr:colOff>
      <xdr:row>37</xdr:row>
      <xdr:rowOff>19050</xdr:rowOff>
    </xdr:from>
    <xdr:to>
      <xdr:col>11</xdr:col>
      <xdr:colOff>60325</xdr:colOff>
      <xdr:row>37</xdr:row>
      <xdr:rowOff>120650</xdr:rowOff>
    </xdr:to>
    <xdr:sp macro="" textlink="" fLocksText="0">
      <xdr:nvSpPr>
        <xdr:cNvPr id="74" name="フローチャート: 判断 73"/>
        <xdr:cNvSpPr/>
      </xdr:nvSpPr>
      <xdr:spPr>
        <a:xfrm>
          <a:off x="2162175" y="60102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35</xdr:row>
      <xdr:rowOff>133350</xdr:rowOff>
    </xdr:from>
    <xdr:to>
      <xdr:col>12</xdr:col>
      <xdr:colOff>190500</xdr:colOff>
      <xdr:row>37</xdr:row>
      <xdr:rowOff>66675</xdr:rowOff>
    </xdr:to>
    <xdr:sp macro="" textlink="">
      <xdr:nvSpPr>
        <xdr:cNvPr id="75" name="テキスト ボックス 74"/>
        <xdr:cNvSpPr txBox="1"/>
      </xdr:nvSpPr>
      <xdr:spPr>
        <a:xfrm>
          <a:off x="1828800" y="58007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25.0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69850</xdr:colOff>
      <xdr:row>36</xdr:row>
      <xdr:rowOff>163068</xdr:rowOff>
    </xdr:from>
    <xdr:to>
      <xdr:col>6</xdr:col>
      <xdr:colOff>171450</xdr:colOff>
      <xdr:row>37</xdr:row>
      <xdr:rowOff>93218</xdr:rowOff>
    </xdr:to>
    <xdr:sp macro="" textlink="" fLocksText="0">
      <xdr:nvSpPr>
        <xdr:cNvPr id="76" name="フローチャート: 判断 75"/>
        <xdr:cNvSpPr/>
      </xdr:nvSpPr>
      <xdr:spPr>
        <a:xfrm>
          <a:off x="1266825" y="59912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133350</xdr:colOff>
      <xdr:row>35</xdr:row>
      <xdr:rowOff>104775</xdr:rowOff>
    </xdr:from>
    <xdr:to>
      <xdr:col>8</xdr:col>
      <xdr:colOff>95250</xdr:colOff>
      <xdr:row>37</xdr:row>
      <xdr:rowOff>38100</xdr:rowOff>
    </xdr:to>
    <xdr:sp macro="" textlink="">
      <xdr:nvSpPr>
        <xdr:cNvPr id="77" name="テキスト ボックス 76"/>
        <xdr:cNvSpPr txBox="1"/>
      </xdr:nvSpPr>
      <xdr:spPr>
        <a:xfrm>
          <a:off x="933450" y="5772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24.4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9525</xdr:colOff>
      <xdr:row>44</xdr:row>
      <xdr:rowOff>9525</xdr:rowOff>
    </xdr:from>
    <xdr:to>
      <xdr:col>26</xdr:col>
      <xdr:colOff>171450</xdr:colOff>
      <xdr:row>45</xdr:row>
      <xdr:rowOff>104775</xdr:rowOff>
    </xdr:to>
    <xdr:sp macro="" textlink="">
      <xdr:nvSpPr>
        <xdr:cNvPr id="78" name="テキスト ボックス 77"/>
        <xdr:cNvSpPr txBox="1"/>
      </xdr:nvSpPr>
      <xdr:spPr>
        <a:xfrm>
          <a:off x="4610100" y="7134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44</xdr:row>
      <xdr:rowOff>9525</xdr:rowOff>
    </xdr:from>
    <xdr:to>
      <xdr:col>22</xdr:col>
      <xdr:colOff>133350</xdr:colOff>
      <xdr:row>45</xdr:row>
      <xdr:rowOff>104775</xdr:rowOff>
    </xdr:to>
    <xdr:sp macro="" textlink="">
      <xdr:nvSpPr>
        <xdr:cNvPr id="79" name="テキスト ボックス 78"/>
        <xdr:cNvSpPr txBox="1"/>
      </xdr:nvSpPr>
      <xdr:spPr>
        <a:xfrm>
          <a:off x="3771900" y="7134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76200</xdr:colOff>
      <xdr:row>44</xdr:row>
      <xdr:rowOff>9525</xdr:rowOff>
    </xdr:from>
    <xdr:to>
      <xdr:col>18</xdr:col>
      <xdr:colOff>38100</xdr:colOff>
      <xdr:row>45</xdr:row>
      <xdr:rowOff>104775</xdr:rowOff>
    </xdr:to>
    <xdr:sp macro="" textlink="">
      <xdr:nvSpPr>
        <xdr:cNvPr id="80" name="テキスト ボックス 79"/>
        <xdr:cNvSpPr txBox="1"/>
      </xdr:nvSpPr>
      <xdr:spPr>
        <a:xfrm>
          <a:off x="2876550" y="7134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190500</xdr:colOff>
      <xdr:row>44</xdr:row>
      <xdr:rowOff>9525</xdr:rowOff>
    </xdr:from>
    <xdr:to>
      <xdr:col>13</xdr:col>
      <xdr:colOff>152400</xdr:colOff>
      <xdr:row>45</xdr:row>
      <xdr:rowOff>104775</xdr:rowOff>
    </xdr:to>
    <xdr:sp macro="" textlink="">
      <xdr:nvSpPr>
        <xdr:cNvPr id="81" name="テキスト ボックス 80"/>
        <xdr:cNvSpPr txBox="1"/>
      </xdr:nvSpPr>
      <xdr:spPr>
        <a:xfrm>
          <a:off x="1990725" y="7134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xdr:col>
      <xdr:colOff>104775</xdr:colOff>
      <xdr:row>44</xdr:row>
      <xdr:rowOff>9525</xdr:rowOff>
    </xdr:from>
    <xdr:to>
      <xdr:col>9</xdr:col>
      <xdr:colOff>66675</xdr:colOff>
      <xdr:row>45</xdr:row>
      <xdr:rowOff>104775</xdr:rowOff>
    </xdr:to>
    <xdr:sp macro="" textlink="">
      <xdr:nvSpPr>
        <xdr:cNvPr id="82" name="テキスト ボックス 81"/>
        <xdr:cNvSpPr txBox="1"/>
      </xdr:nvSpPr>
      <xdr:spPr>
        <a:xfrm>
          <a:off x="1104900" y="7134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174625</xdr:colOff>
      <xdr:row>38</xdr:row>
      <xdr:rowOff>62484</xdr:rowOff>
    </xdr:from>
    <xdr:to>
      <xdr:col>24</xdr:col>
      <xdr:colOff>76200</xdr:colOff>
      <xdr:row>38</xdr:row>
      <xdr:rowOff>164084</xdr:rowOff>
    </xdr:to>
    <xdr:sp macro="" textlink="" fLocksText="0">
      <xdr:nvSpPr>
        <xdr:cNvPr id="83" name="楕円 82"/>
        <xdr:cNvSpPr/>
      </xdr:nvSpPr>
      <xdr:spPr>
        <a:xfrm>
          <a:off x="4772025" y="62198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38</xdr:row>
      <xdr:rowOff>38100</xdr:rowOff>
    </xdr:from>
    <xdr:to>
      <xdr:col>28</xdr:col>
      <xdr:colOff>76200</xdr:colOff>
      <xdr:row>39</xdr:row>
      <xdr:rowOff>133350</xdr:rowOff>
    </xdr:to>
    <xdr:sp macro="" textlink="">
      <xdr:nvSpPr>
        <xdr:cNvPr id="84" name="人件費該当値テキスト"/>
        <xdr:cNvSpPr txBox="1"/>
      </xdr:nvSpPr>
      <xdr:spPr>
        <a:xfrm>
          <a:off x="4914900" y="61912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29.7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136525</xdr:colOff>
      <xdr:row>37</xdr:row>
      <xdr:rowOff>137922</xdr:rowOff>
    </xdr:from>
    <xdr:to>
      <xdr:col>20</xdr:col>
      <xdr:colOff>38100</xdr:colOff>
      <xdr:row>38</xdr:row>
      <xdr:rowOff>68072</xdr:rowOff>
    </xdr:to>
    <xdr:sp macro="" textlink="" fLocksText="0">
      <xdr:nvSpPr>
        <xdr:cNvPr id="85" name="楕円 84"/>
        <xdr:cNvSpPr/>
      </xdr:nvSpPr>
      <xdr:spPr>
        <a:xfrm>
          <a:off x="3933825" y="61245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0</xdr:colOff>
      <xdr:row>38</xdr:row>
      <xdr:rowOff>57150</xdr:rowOff>
    </xdr:from>
    <xdr:to>
      <xdr:col>21</xdr:col>
      <xdr:colOff>133350</xdr:colOff>
      <xdr:row>39</xdr:row>
      <xdr:rowOff>152400</xdr:rowOff>
    </xdr:to>
    <xdr:sp macro="" textlink="">
      <xdr:nvSpPr>
        <xdr:cNvPr id="86" name="テキスト ボックス 85"/>
        <xdr:cNvSpPr txBox="1"/>
      </xdr:nvSpPr>
      <xdr:spPr>
        <a:xfrm>
          <a:off x="3600450" y="621030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27.6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47625</xdr:colOff>
      <xdr:row>37</xdr:row>
      <xdr:rowOff>115062</xdr:rowOff>
    </xdr:from>
    <xdr:to>
      <xdr:col>15</xdr:col>
      <xdr:colOff>149225</xdr:colOff>
      <xdr:row>38</xdr:row>
      <xdr:rowOff>45212</xdr:rowOff>
    </xdr:to>
    <xdr:sp macro="" textlink="" fLocksText="0">
      <xdr:nvSpPr>
        <xdr:cNvPr id="87" name="楕円 86"/>
        <xdr:cNvSpPr/>
      </xdr:nvSpPr>
      <xdr:spPr>
        <a:xfrm>
          <a:off x="3048000" y="6105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38</xdr:row>
      <xdr:rowOff>28575</xdr:rowOff>
    </xdr:from>
    <xdr:to>
      <xdr:col>17</xdr:col>
      <xdr:colOff>76200</xdr:colOff>
      <xdr:row>39</xdr:row>
      <xdr:rowOff>123825</xdr:rowOff>
    </xdr:to>
    <xdr:sp macro="" textlink="">
      <xdr:nvSpPr>
        <xdr:cNvPr id="88" name="テキスト ボックス 87"/>
        <xdr:cNvSpPr txBox="1"/>
      </xdr:nvSpPr>
      <xdr:spPr>
        <a:xfrm>
          <a:off x="2714625" y="61817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27.1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158750</xdr:colOff>
      <xdr:row>37</xdr:row>
      <xdr:rowOff>169926</xdr:rowOff>
    </xdr:from>
    <xdr:to>
      <xdr:col>11</xdr:col>
      <xdr:colOff>60325</xdr:colOff>
      <xdr:row>38</xdr:row>
      <xdr:rowOff>100076</xdr:rowOff>
    </xdr:to>
    <xdr:sp macro="" textlink="" fLocksText="0">
      <xdr:nvSpPr>
        <xdr:cNvPr id="89" name="楕円 88"/>
        <xdr:cNvSpPr/>
      </xdr:nvSpPr>
      <xdr:spPr>
        <a:xfrm>
          <a:off x="2162175" y="61531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38</xdr:row>
      <xdr:rowOff>85725</xdr:rowOff>
    </xdr:from>
    <xdr:to>
      <xdr:col>12</xdr:col>
      <xdr:colOff>190500</xdr:colOff>
      <xdr:row>40</xdr:row>
      <xdr:rowOff>19050</xdr:rowOff>
    </xdr:to>
    <xdr:sp macro="" textlink="">
      <xdr:nvSpPr>
        <xdr:cNvPr id="90" name="テキスト ボックス 89"/>
        <xdr:cNvSpPr txBox="1"/>
      </xdr:nvSpPr>
      <xdr:spPr>
        <a:xfrm>
          <a:off x="1828800" y="62388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28.3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69850</xdr:colOff>
      <xdr:row>38</xdr:row>
      <xdr:rowOff>99060</xdr:rowOff>
    </xdr:from>
    <xdr:to>
      <xdr:col>6</xdr:col>
      <xdr:colOff>171450</xdr:colOff>
      <xdr:row>39</xdr:row>
      <xdr:rowOff>29210</xdr:rowOff>
    </xdr:to>
    <xdr:sp macro="" textlink="" fLocksText="0">
      <xdr:nvSpPr>
        <xdr:cNvPr id="91" name="楕円 90"/>
        <xdr:cNvSpPr/>
      </xdr:nvSpPr>
      <xdr:spPr>
        <a:xfrm>
          <a:off x="1266825" y="62484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133350</xdr:colOff>
      <xdr:row>39</xdr:row>
      <xdr:rowOff>9525</xdr:rowOff>
    </xdr:from>
    <xdr:to>
      <xdr:col>8</xdr:col>
      <xdr:colOff>95250</xdr:colOff>
      <xdr:row>40</xdr:row>
      <xdr:rowOff>104775</xdr:rowOff>
    </xdr:to>
    <xdr:sp macro="" textlink="">
      <xdr:nvSpPr>
        <xdr:cNvPr id="92" name="テキスト ボックス 91"/>
        <xdr:cNvSpPr txBox="1"/>
      </xdr:nvSpPr>
      <xdr:spPr>
        <a:xfrm>
          <a:off x="933450" y="63246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30.5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xdr:row>
      <xdr:rowOff>69850</xdr:rowOff>
    </xdr:from>
    <xdr:to>
      <xdr:col>85</xdr:col>
      <xdr:colOff>66675</xdr:colOff>
      <xdr:row>9</xdr:row>
      <xdr:rowOff>44450</xdr:rowOff>
    </xdr:to>
    <xdr:sp macro="" textlink="" fLocksText="0">
      <xdr:nvSpPr>
        <xdr:cNvPr id="93" name="正方形/長方形 92"/>
        <xdr:cNvSpPr/>
      </xdr:nvSpPr>
      <xdr:spPr>
        <a:xfrm>
          <a:off x="12449175" y="120015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fLocksText="0">
      <xdr:nvSpPr>
        <xdr:cNvPr id="94" name="正方形/長方形 93"/>
        <xdr:cNvSpPr/>
      </xdr:nvSpPr>
      <xdr:spPr>
        <a:xfrm>
          <a:off x="17078325" y="1266825"/>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fLocksText="0">
      <xdr:nvSpPr>
        <xdr:cNvPr id="95" name="正方形/長方形 94"/>
        <xdr:cNvSpPr/>
      </xdr:nvSpPr>
      <xdr:spPr>
        <a:xfrm>
          <a:off x="17078325" y="1447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fLocksText="0">
      <xdr:nvSpPr>
        <xdr:cNvPr id="96" name="正方形/長方形 95"/>
        <xdr:cNvSpPr/>
      </xdr:nvSpPr>
      <xdr:spPr>
        <a:xfrm>
          <a:off x="18773775" y="1266825"/>
          <a:ext cx="139065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fLocksText="0">
      <xdr:nvSpPr>
        <xdr:cNvPr id="97" name="正方形/長方形 96"/>
        <xdr:cNvSpPr/>
      </xdr:nvSpPr>
      <xdr:spPr>
        <a:xfrm>
          <a:off x="18773775" y="1447800"/>
          <a:ext cx="139065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fLocksText="0">
      <xdr:nvSpPr>
        <xdr:cNvPr id="98" name="正方形/長方形 97"/>
        <xdr:cNvSpPr/>
      </xdr:nvSpPr>
      <xdr:spPr>
        <a:xfrm>
          <a:off x="20383500" y="1266825"/>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fLocksText="0">
      <xdr:nvSpPr>
        <xdr:cNvPr id="99" name="正方形/長方形 98"/>
        <xdr:cNvSpPr/>
      </xdr:nvSpPr>
      <xdr:spPr>
        <a:xfrm>
          <a:off x="20383500" y="1447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fLocksText="0">
      <xdr:nvSpPr>
        <xdr:cNvPr id="100" name="正方形/長方形 99"/>
        <xdr:cNvSpPr/>
      </xdr:nvSpPr>
      <xdr:spPr>
        <a:xfrm>
          <a:off x="12449175" y="1743075"/>
          <a:ext cx="4619625" cy="21526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fLocksText="0">
      <xdr:nvSpPr>
        <xdr:cNvPr id="101" name="正方形/長方形 100"/>
        <xdr:cNvSpPr/>
      </xdr:nvSpPr>
      <xdr:spPr>
        <a:xfrm>
          <a:off x="17402175" y="1743075"/>
          <a:ext cx="53340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fLocksText="0">
      <xdr:nvSpPr>
        <xdr:cNvPr id="102" name="正方形/長方形 101"/>
        <xdr:cNvSpPr/>
      </xdr:nvSpPr>
      <xdr:spPr>
        <a:xfrm>
          <a:off x="17459325" y="1743075"/>
          <a:ext cx="3810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497425" y="2047875"/>
          <a:ext cx="5086350" cy="1800225"/>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rtl="0" eaLnBrk="1" fontAlgn="auto" latinLnBrk="0" hangingPunct="1">
            <a:lnSpc>
              <a:spcPct val="100000"/>
            </a:lnSpc>
            <a:spcBef>
              <a:spcPts val="0"/>
            </a:spcBef>
            <a:spcAft>
              <a:spcPts val="0"/>
            </a:spcAft>
            <a:buClrTx/>
            <a:buSzTx/>
            <a:buFontTx/>
            <a:buNone/>
          </a:pPr>
          <a:r>
            <a:rPr lang="ja-JP" altLang="en-US" sz="1100" b="0" i="0" u="none" kern="0" spc="0" baseline="0">
              <a:ln>
                <a:noFill/>
              </a:ln>
              <a:solidFill>
                <a:srgbClr val="000000"/>
              </a:solidFill>
              <a:latin typeface="+mn-lt"/>
              <a:ea typeface="ＭＳ Ｐゴシック" panose="020B0600070205080204" pitchFamily="50" charset="-128"/>
              <a:cs typeface="+mn-cs"/>
            </a:rPr>
            <a:t>　</a:t>
          </a:r>
          <a:r>
            <a:rPr lang="ja-JP" altLang="ja-JP" sz="1100" b="0" i="0" u="none" kern="0" spc="0" baseline="0">
              <a:ln>
                <a:noFill/>
              </a:ln>
              <a:solidFill>
                <a:srgbClr val="000000"/>
              </a:solidFill>
              <a:latin typeface="+mn-lt"/>
              <a:ea typeface="ＭＳ Ｐゴシック" panose="020B0600070205080204" pitchFamily="50" charset="-128"/>
              <a:cs typeface="+mn-cs"/>
            </a:rPr>
            <a:t>昨年度と比較すると</a:t>
          </a:r>
          <a:r>
            <a:rPr lang="en-US" altLang="ja-JP" sz="1100" b="0" i="0" u="none" kern="0" spc="0" baseline="0">
              <a:ln>
                <a:noFill/>
              </a:ln>
              <a:solidFill>
                <a:srgbClr val="000000"/>
              </a:solidFill>
              <a:latin typeface="+mn-lt"/>
              <a:ea typeface="ＭＳ Ｐゴシック" panose="020B0600070205080204" pitchFamily="50" charset="-128"/>
              <a:cs typeface="+mn-cs"/>
            </a:rPr>
            <a:t>0.5</a:t>
          </a:r>
          <a:r>
            <a:rPr lang="ja-JP" altLang="ja-JP" sz="1100" b="0" i="0" u="none" kern="0" spc="0" baseline="0">
              <a:ln>
                <a:noFill/>
              </a:ln>
              <a:solidFill>
                <a:srgbClr val="000000"/>
              </a:solidFill>
              <a:latin typeface="+mn-lt"/>
              <a:ea typeface="ＭＳ Ｐゴシック" panose="020B0600070205080204" pitchFamily="50" charset="-128"/>
              <a:cs typeface="+mn-cs"/>
            </a:rPr>
            <a:t>ポイント高くなったが、</a:t>
          </a:r>
          <a:r>
            <a:rPr lang="ja-JP" altLang="en-US" sz="1100" b="0" i="0" u="none" kern="0" spc="0" baseline="0">
              <a:ln>
                <a:noFill/>
              </a:ln>
              <a:solidFill>
                <a:srgbClr val="000000"/>
              </a:solidFill>
              <a:latin typeface="+mn-lt"/>
              <a:ea typeface="ＭＳ Ｐゴシック" panose="020B0600070205080204" pitchFamily="50" charset="-128"/>
              <a:cs typeface="+mn-cs"/>
            </a:rPr>
            <a:t>類似団体平均値との比較では</a:t>
          </a:r>
          <a:r>
            <a:rPr lang="en-US" altLang="ja-JP" sz="1100" b="0" i="0" u="none" kern="0" spc="0" baseline="0">
              <a:ln>
                <a:noFill/>
              </a:ln>
              <a:solidFill>
                <a:srgbClr val="000000"/>
              </a:solidFill>
              <a:latin typeface="+mn-lt"/>
              <a:ea typeface="ＭＳ Ｐゴシック" panose="020B0600070205080204" pitchFamily="50" charset="-128"/>
              <a:cs typeface="+mn-cs"/>
            </a:rPr>
            <a:t>2.0</a:t>
          </a:r>
          <a:r>
            <a:rPr lang="ja-JP" altLang="en-US" sz="1100" b="0" i="0" u="none" kern="0" spc="0" baseline="0">
              <a:ln>
                <a:noFill/>
              </a:ln>
              <a:solidFill>
                <a:srgbClr val="000000"/>
              </a:solidFill>
              <a:latin typeface="+mn-lt"/>
              <a:ea typeface="ＭＳ Ｐゴシック" panose="020B0600070205080204" pitchFamily="50" charset="-128"/>
              <a:cs typeface="+mn-cs"/>
            </a:rPr>
            <a:t>ポイント下回る数値となっている。</a:t>
          </a:r>
          <a:endParaRPr lang="ja-JP" altLang="ja-JP" sz="1400" b="0" i="0" u="none" kern="0" spc="0" baseline="0">
            <a:ln>
              <a:noFill/>
            </a:ln>
            <a:solidFill>
              <a:srgbClr val="000000"/>
            </a:solidFill>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pPr>
          <a:r>
            <a:rPr lang="ja-JP" altLang="ja-JP" sz="1100" b="0" i="0" u="none" kern="0" spc="0" baseline="0">
              <a:ln>
                <a:noFill/>
              </a:ln>
              <a:solidFill>
                <a:srgbClr val="000000"/>
              </a:solidFill>
              <a:latin typeface="+mn-lt"/>
              <a:ea typeface="ＭＳ Ｐゴシック" panose="020B0600070205080204" pitchFamily="50" charset="-128"/>
              <a:cs typeface="+mn-cs"/>
            </a:rPr>
            <a:t>　物件費に係る経常収支比率は、類似団体より低</a:t>
          </a:r>
          <a:r>
            <a:rPr lang="ja-JP" altLang="en-US" sz="1100" b="0" i="0" u="none" kern="0" spc="0" baseline="0">
              <a:ln>
                <a:noFill/>
              </a:ln>
              <a:solidFill>
                <a:srgbClr val="000000"/>
              </a:solidFill>
              <a:latin typeface="+mn-lt"/>
              <a:ea typeface="ＭＳ Ｐゴシック" panose="020B0600070205080204" pitchFamily="50" charset="-128"/>
              <a:cs typeface="+mn-cs"/>
            </a:rPr>
            <a:t>い</a:t>
          </a:r>
          <a:r>
            <a:rPr lang="ja-JP" altLang="ja-JP" sz="1100" b="0" i="0" u="none" kern="0" spc="0" baseline="0">
              <a:ln>
                <a:noFill/>
              </a:ln>
              <a:solidFill>
                <a:srgbClr val="000000"/>
              </a:solidFill>
              <a:latin typeface="+mn-lt"/>
              <a:ea typeface="ＭＳ Ｐゴシック" panose="020B0600070205080204" pitchFamily="50" charset="-128"/>
              <a:cs typeface="+mn-cs"/>
            </a:rPr>
            <a:t>数値</a:t>
          </a:r>
          <a:r>
            <a:rPr lang="ja-JP" altLang="en-US" sz="1100" b="0" i="0" u="none" kern="0" spc="0" baseline="0">
              <a:ln>
                <a:noFill/>
              </a:ln>
              <a:solidFill>
                <a:srgbClr val="000000"/>
              </a:solidFill>
              <a:latin typeface="+mn-lt"/>
              <a:ea typeface="ＭＳ Ｐゴシック" panose="020B0600070205080204" pitchFamily="50" charset="-128"/>
              <a:cs typeface="+mn-cs"/>
            </a:rPr>
            <a:t>と</a:t>
          </a:r>
          <a:r>
            <a:rPr lang="ja-JP" altLang="ja-JP" sz="1100" b="0" i="0" u="none" kern="0" spc="0" baseline="0">
              <a:ln>
                <a:noFill/>
              </a:ln>
              <a:solidFill>
                <a:srgbClr val="000000"/>
              </a:solidFill>
              <a:latin typeface="+mn-lt"/>
              <a:ea typeface="ＭＳ Ｐゴシック" panose="020B0600070205080204" pitchFamily="50" charset="-128"/>
              <a:cs typeface="+mn-cs"/>
            </a:rPr>
            <a:t>なっているが、人口</a:t>
          </a:r>
          <a:r>
            <a:rPr lang="en-US" altLang="ja-JP" sz="1100" b="0" i="0" u="none" kern="0" spc="0" baseline="0">
              <a:ln>
                <a:noFill/>
              </a:ln>
              <a:solidFill>
                <a:srgbClr val="000000"/>
              </a:solidFill>
              <a:latin typeface="+mn-lt"/>
              <a:ea typeface="ＭＳ Ｐゴシック" panose="020B0600070205080204" pitchFamily="50" charset="-128"/>
              <a:cs typeface="+mn-cs"/>
            </a:rPr>
            <a:t>1</a:t>
          </a:r>
          <a:r>
            <a:rPr lang="ja-JP" altLang="ja-JP" sz="1100" b="0" i="0" u="none" kern="0" spc="0" baseline="0">
              <a:ln>
                <a:noFill/>
              </a:ln>
              <a:solidFill>
                <a:srgbClr val="000000"/>
              </a:solidFill>
              <a:latin typeface="+mn-lt"/>
              <a:ea typeface="ＭＳ Ｐゴシック" panose="020B0600070205080204" pitchFamily="50" charset="-128"/>
              <a:cs typeface="+mn-cs"/>
            </a:rPr>
            <a:t>人当たりの比較では、</a:t>
          </a:r>
          <a:r>
            <a:rPr lang="ja-JP" altLang="en-US" sz="1100" b="0" i="0" u="none" kern="0" spc="0" baseline="0">
              <a:ln>
                <a:noFill/>
              </a:ln>
              <a:solidFill>
                <a:srgbClr val="000000"/>
              </a:solidFill>
              <a:latin typeface="+mn-lt"/>
              <a:ea typeface="ＭＳ Ｐゴシック" panose="020B0600070205080204" pitchFamily="50" charset="-128"/>
              <a:cs typeface="+mn-cs"/>
            </a:rPr>
            <a:t>特に委託料で、</a:t>
          </a:r>
          <a:r>
            <a:rPr lang="ja-JP" altLang="ja-JP" sz="1100" b="0" i="0" u="none" kern="0" spc="0" baseline="0">
              <a:ln>
                <a:noFill/>
              </a:ln>
              <a:solidFill>
                <a:srgbClr val="000000"/>
              </a:solidFill>
              <a:latin typeface="+mn-lt"/>
              <a:ea typeface="ＭＳ Ｐゴシック" panose="020B0600070205080204" pitchFamily="50" charset="-128"/>
              <a:cs typeface="+mn-cs"/>
            </a:rPr>
            <a:t>森林再生（間伐）、枝打ち事業委託、受託施設の管理運営等により、高い水準になっている。今後も委託事業等</a:t>
          </a:r>
          <a:r>
            <a:rPr lang="ja-JP" altLang="en-US" sz="1100" b="0" i="0" u="none" kern="0" spc="0" baseline="0">
              <a:ln>
                <a:noFill/>
              </a:ln>
              <a:solidFill>
                <a:srgbClr val="000000"/>
              </a:solidFill>
              <a:latin typeface="+mn-lt"/>
              <a:ea typeface="ＭＳ Ｐゴシック" panose="020B0600070205080204" pitchFamily="50" charset="-128"/>
              <a:cs typeface="+mn-cs"/>
            </a:rPr>
            <a:t>の見直しを行うとももに、経常経費の削減に努める。</a:t>
          </a:r>
          <a:endParaRPr lang="ja-JP" altLang="ja-JP" sz="1400" b="0" i="0" u="none" kern="0" spc="0" baseline="0">
            <a:ln>
              <a:noFill/>
            </a:ln>
            <a:solidFill>
              <a:srgbClr val="000000"/>
            </a:solidFill>
            <a:latin typeface="+mn-lt"/>
            <a:ea typeface="ＭＳ Ｐゴシック" panose="020B0600070205080204" pitchFamily="50" charset="-128"/>
            <a:cs typeface="+mn-cs"/>
          </a:endParaRP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62</xdr:col>
      <xdr:colOff>0</xdr:colOff>
      <xdr:row>9</xdr:row>
      <xdr:rowOff>104775</xdr:rowOff>
    </xdr:from>
    <xdr:to>
      <xdr:col>63</xdr:col>
      <xdr:colOff>95250</xdr:colOff>
      <xdr:row>11</xdr:row>
      <xdr:rowOff>9525</xdr:rowOff>
    </xdr:to>
    <xdr:sp macro="" textlink="">
      <xdr:nvSpPr>
        <xdr:cNvPr id="104" name="テキスト ボックス 103"/>
        <xdr:cNvSpPr txBox="1"/>
      </xdr:nvSpPr>
      <xdr:spPr>
        <a:xfrm>
          <a:off x="12401550" y="1562100"/>
          <a:ext cx="29527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24</xdr:row>
      <xdr:rowOff>12700</xdr:rowOff>
    </xdr:from>
    <xdr:to>
      <xdr:col>85</xdr:col>
      <xdr:colOff>66675</xdr:colOff>
      <xdr:row>24</xdr:row>
      <xdr:rowOff>12700</xdr:rowOff>
    </xdr:to>
    <xdr:sp macro="" textlink="">
      <xdr:nvSpPr>
        <xdr:cNvPr id="105" name="直線コネクタ 104"/>
        <xdr:cNvSpPr/>
      </xdr:nvSpPr>
      <xdr:spPr>
        <a:xfrm>
          <a:off x="12449175" y="38957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23</xdr:row>
      <xdr:rowOff>38100</xdr:rowOff>
    </xdr:from>
    <xdr:to>
      <xdr:col>62</xdr:col>
      <xdr:colOff>38100</xdr:colOff>
      <xdr:row>24</xdr:row>
      <xdr:rowOff>133350</xdr:rowOff>
    </xdr:to>
    <xdr:sp macro="" textlink="">
      <xdr:nvSpPr>
        <xdr:cNvPr id="106" name="テキスト ボックス 105"/>
        <xdr:cNvSpPr txBox="1"/>
      </xdr:nvSpPr>
      <xdr:spPr>
        <a:xfrm>
          <a:off x="11934825" y="376237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20</xdr:row>
      <xdr:rowOff>127000</xdr:rowOff>
    </xdr:from>
    <xdr:to>
      <xdr:col>85</xdr:col>
      <xdr:colOff>66675</xdr:colOff>
      <xdr:row>20</xdr:row>
      <xdr:rowOff>127000</xdr:rowOff>
    </xdr:to>
    <xdr:sp macro="" textlink="">
      <xdr:nvSpPr>
        <xdr:cNvPr id="107" name="直線コネクタ 106"/>
        <xdr:cNvSpPr/>
      </xdr:nvSpPr>
      <xdr:spPr>
        <a:xfrm>
          <a:off x="12449175" y="3362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19</xdr:row>
      <xdr:rowOff>152400</xdr:rowOff>
    </xdr:from>
    <xdr:to>
      <xdr:col>62</xdr:col>
      <xdr:colOff>38100</xdr:colOff>
      <xdr:row>21</xdr:row>
      <xdr:rowOff>85725</xdr:rowOff>
    </xdr:to>
    <xdr:sp macro="" textlink="">
      <xdr:nvSpPr>
        <xdr:cNvPr id="108" name="テキスト ボックス 107"/>
        <xdr:cNvSpPr txBox="1"/>
      </xdr:nvSpPr>
      <xdr:spPr>
        <a:xfrm>
          <a:off x="11934825" y="322897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17</xdr:row>
      <xdr:rowOff>69850</xdr:rowOff>
    </xdr:from>
    <xdr:to>
      <xdr:col>85</xdr:col>
      <xdr:colOff>66675</xdr:colOff>
      <xdr:row>17</xdr:row>
      <xdr:rowOff>69850</xdr:rowOff>
    </xdr:to>
    <xdr:sp macro="" textlink="">
      <xdr:nvSpPr>
        <xdr:cNvPr id="109" name="直線コネクタ 108"/>
        <xdr:cNvSpPr/>
      </xdr:nvSpPr>
      <xdr:spPr>
        <a:xfrm>
          <a:off x="12449175" y="28194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16</xdr:row>
      <xdr:rowOff>95250</xdr:rowOff>
    </xdr:from>
    <xdr:to>
      <xdr:col>62</xdr:col>
      <xdr:colOff>38100</xdr:colOff>
      <xdr:row>18</xdr:row>
      <xdr:rowOff>28575</xdr:rowOff>
    </xdr:to>
    <xdr:sp macro="" textlink="">
      <xdr:nvSpPr>
        <xdr:cNvPr id="110" name="テキスト ボックス 109"/>
        <xdr:cNvSpPr txBox="1"/>
      </xdr:nvSpPr>
      <xdr:spPr>
        <a:xfrm>
          <a:off x="11934825" y="26860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14</xdr:row>
      <xdr:rowOff>12700</xdr:rowOff>
    </xdr:from>
    <xdr:to>
      <xdr:col>85</xdr:col>
      <xdr:colOff>66675</xdr:colOff>
      <xdr:row>14</xdr:row>
      <xdr:rowOff>12700</xdr:rowOff>
    </xdr:to>
    <xdr:sp macro="" textlink="">
      <xdr:nvSpPr>
        <xdr:cNvPr id="111" name="直線コネクタ 110"/>
        <xdr:cNvSpPr/>
      </xdr:nvSpPr>
      <xdr:spPr>
        <a:xfrm>
          <a:off x="12449175" y="227647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13</xdr:row>
      <xdr:rowOff>38100</xdr:rowOff>
    </xdr:from>
    <xdr:to>
      <xdr:col>62</xdr:col>
      <xdr:colOff>38100</xdr:colOff>
      <xdr:row>14</xdr:row>
      <xdr:rowOff>133350</xdr:rowOff>
    </xdr:to>
    <xdr:sp macro="" textlink="">
      <xdr:nvSpPr>
        <xdr:cNvPr id="112" name="テキスト ボックス 111"/>
        <xdr:cNvSpPr txBox="1"/>
      </xdr:nvSpPr>
      <xdr:spPr>
        <a:xfrm>
          <a:off x="11934825" y="214312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10</xdr:row>
      <xdr:rowOff>127000</xdr:rowOff>
    </xdr:to>
    <xdr:sp macro="" textlink="">
      <xdr:nvSpPr>
        <xdr:cNvPr id="113" name="直線コネクタ 112"/>
        <xdr:cNvSpPr/>
      </xdr:nvSpPr>
      <xdr:spPr>
        <a:xfrm>
          <a:off x="12449175" y="174307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9</xdr:row>
      <xdr:rowOff>152400</xdr:rowOff>
    </xdr:from>
    <xdr:to>
      <xdr:col>62</xdr:col>
      <xdr:colOff>38100</xdr:colOff>
      <xdr:row>11</xdr:row>
      <xdr:rowOff>85725</xdr:rowOff>
    </xdr:to>
    <xdr:sp macro="" textlink="">
      <xdr:nvSpPr>
        <xdr:cNvPr id="114" name="テキスト ボックス 113"/>
        <xdr:cNvSpPr txBox="1"/>
      </xdr:nvSpPr>
      <xdr:spPr>
        <a:xfrm>
          <a:off x="11934825" y="160972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fLocksText="0">
      <xdr:nvSpPr>
        <xdr:cNvPr id="115" name="物件費グラフ枠"/>
        <xdr:cNvSpPr/>
      </xdr:nvSpPr>
      <xdr:spPr>
        <a:xfrm>
          <a:off x="12449175" y="1743075"/>
          <a:ext cx="4619625" cy="2152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sp macro="" textlink="">
      <xdr:nvSpPr>
        <xdr:cNvPr id="116" name="直線コネクタ 115"/>
        <xdr:cNvSpPr/>
      </xdr:nvSpPr>
      <xdr:spPr>
        <a:xfrm flipV="1">
          <a:off x="16506825" y="2162175"/>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20</xdr:row>
      <xdr:rowOff>38100</xdr:rowOff>
    </xdr:from>
    <xdr:to>
      <xdr:col>86</xdr:col>
      <xdr:colOff>152400</xdr:colOff>
      <xdr:row>21</xdr:row>
      <xdr:rowOff>133350</xdr:rowOff>
    </xdr:to>
    <xdr:sp macro="" textlink="">
      <xdr:nvSpPr>
        <xdr:cNvPr id="117" name="物件費最小値テキスト"/>
        <xdr:cNvSpPr txBox="1"/>
      </xdr:nvSpPr>
      <xdr:spPr>
        <a:xfrm>
          <a:off x="16592550" y="32766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28.9</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19050</xdr:colOff>
      <xdr:row>20</xdr:row>
      <xdr:rowOff>64135</xdr:rowOff>
    </xdr:from>
    <xdr:to>
      <xdr:col>82</xdr:col>
      <xdr:colOff>196850</xdr:colOff>
      <xdr:row>20</xdr:row>
      <xdr:rowOff>64135</xdr:rowOff>
    </xdr:to>
    <xdr:sp macro="" textlink="">
      <xdr:nvSpPr>
        <xdr:cNvPr id="118" name="直線コネクタ 117"/>
        <xdr:cNvSpPr/>
      </xdr:nvSpPr>
      <xdr:spPr>
        <a:xfrm>
          <a:off x="16421100" y="3305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11</xdr:row>
      <xdr:rowOff>142875</xdr:rowOff>
    </xdr:from>
    <xdr:to>
      <xdr:col>86</xdr:col>
      <xdr:colOff>152400</xdr:colOff>
      <xdr:row>13</xdr:row>
      <xdr:rowOff>76200</xdr:rowOff>
    </xdr:to>
    <xdr:sp macro="" textlink="">
      <xdr:nvSpPr>
        <xdr:cNvPr id="119" name="物件費最大値テキスト"/>
        <xdr:cNvSpPr txBox="1"/>
      </xdr:nvSpPr>
      <xdr:spPr>
        <a:xfrm>
          <a:off x="16592550" y="19240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7.7</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19050</xdr:colOff>
      <xdr:row>13</xdr:row>
      <xdr:rowOff>52705</xdr:rowOff>
    </xdr:from>
    <xdr:to>
      <xdr:col>82</xdr:col>
      <xdr:colOff>196850</xdr:colOff>
      <xdr:row>13</xdr:row>
      <xdr:rowOff>52705</xdr:rowOff>
    </xdr:to>
    <xdr:sp macro="" textlink="">
      <xdr:nvSpPr>
        <xdr:cNvPr id="120" name="直線コネクタ 119"/>
        <xdr:cNvSpPr/>
      </xdr:nvSpPr>
      <xdr:spPr>
        <a:xfrm>
          <a:off x="16421100" y="2162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69850</xdr:colOff>
      <xdr:row>14</xdr:row>
      <xdr:rowOff>115570</xdr:rowOff>
    </xdr:from>
    <xdr:to>
      <xdr:col>82</xdr:col>
      <xdr:colOff>107950</xdr:colOff>
      <xdr:row>14</xdr:row>
      <xdr:rowOff>144145</xdr:rowOff>
    </xdr:to>
    <xdr:sp macro="" textlink="">
      <xdr:nvSpPr>
        <xdr:cNvPr id="121" name="直線コネクタ 120"/>
        <xdr:cNvSpPr/>
      </xdr:nvSpPr>
      <xdr:spPr>
        <a:xfrm>
          <a:off x="15668625" y="23812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15</xdr:row>
      <xdr:rowOff>9525</xdr:rowOff>
    </xdr:from>
    <xdr:to>
      <xdr:col>86</xdr:col>
      <xdr:colOff>152400</xdr:colOff>
      <xdr:row>16</xdr:row>
      <xdr:rowOff>104775</xdr:rowOff>
    </xdr:to>
    <xdr:sp macro="" textlink="">
      <xdr:nvSpPr>
        <xdr:cNvPr id="122" name="物件費平均値テキスト"/>
        <xdr:cNvSpPr txBox="1"/>
      </xdr:nvSpPr>
      <xdr:spPr>
        <a:xfrm>
          <a:off x="16592550" y="243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14.3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57150</xdr:colOff>
      <xdr:row>15</xdr:row>
      <xdr:rowOff>36195</xdr:rowOff>
    </xdr:from>
    <xdr:to>
      <xdr:col>82</xdr:col>
      <xdr:colOff>158750</xdr:colOff>
      <xdr:row>15</xdr:row>
      <xdr:rowOff>137795</xdr:rowOff>
    </xdr:to>
    <xdr:sp macro="" textlink="" fLocksText="0">
      <xdr:nvSpPr>
        <xdr:cNvPr id="123" name="フローチャート: 判断 122"/>
        <xdr:cNvSpPr/>
      </xdr:nvSpPr>
      <xdr:spPr>
        <a:xfrm>
          <a:off x="16459200" y="24669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14</xdr:row>
      <xdr:rowOff>35560</xdr:rowOff>
    </xdr:from>
    <xdr:to>
      <xdr:col>78</xdr:col>
      <xdr:colOff>69850</xdr:colOff>
      <xdr:row>14</xdr:row>
      <xdr:rowOff>115570</xdr:rowOff>
    </xdr:to>
    <xdr:sp macro="" textlink="">
      <xdr:nvSpPr>
        <xdr:cNvPr id="124" name="直線コネクタ 123"/>
        <xdr:cNvSpPr/>
      </xdr:nvSpPr>
      <xdr:spPr>
        <a:xfrm>
          <a:off x="14782800" y="2305050"/>
          <a:ext cx="8858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19050</xdr:colOff>
      <xdr:row>14</xdr:row>
      <xdr:rowOff>156210</xdr:rowOff>
    </xdr:from>
    <xdr:to>
      <xdr:col>78</xdr:col>
      <xdr:colOff>120650</xdr:colOff>
      <xdr:row>15</xdr:row>
      <xdr:rowOff>86360</xdr:rowOff>
    </xdr:to>
    <xdr:sp macro="" textlink="" fLocksText="0">
      <xdr:nvSpPr>
        <xdr:cNvPr id="125" name="フローチャート: 判断 124"/>
        <xdr:cNvSpPr/>
      </xdr:nvSpPr>
      <xdr:spPr>
        <a:xfrm>
          <a:off x="15621000" y="24193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76</xdr:col>
      <xdr:colOff>85725</xdr:colOff>
      <xdr:row>15</xdr:row>
      <xdr:rowOff>66675</xdr:rowOff>
    </xdr:from>
    <xdr:to>
      <xdr:col>80</xdr:col>
      <xdr:colOff>19050</xdr:colOff>
      <xdr:row>17</xdr:row>
      <xdr:rowOff>0</xdr:rowOff>
    </xdr:to>
    <xdr:sp macro="" textlink="">
      <xdr:nvSpPr>
        <xdr:cNvPr id="126" name="テキスト ボックス 125"/>
        <xdr:cNvSpPr txBox="1"/>
      </xdr:nvSpPr>
      <xdr:spPr>
        <a:xfrm>
          <a:off x="15287625" y="249555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69</xdr:col>
      <xdr:colOff>92075</xdr:colOff>
      <xdr:row>14</xdr:row>
      <xdr:rowOff>24130</xdr:rowOff>
    </xdr:from>
    <xdr:to>
      <xdr:col>73</xdr:col>
      <xdr:colOff>180975</xdr:colOff>
      <xdr:row>14</xdr:row>
      <xdr:rowOff>35560</xdr:rowOff>
    </xdr:to>
    <xdr:sp macro="" textlink="">
      <xdr:nvSpPr>
        <xdr:cNvPr id="127" name="直線コネクタ 126"/>
        <xdr:cNvSpPr/>
      </xdr:nvSpPr>
      <xdr:spPr>
        <a:xfrm>
          <a:off x="13896975" y="22955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73</xdr:col>
      <xdr:colOff>130175</xdr:colOff>
      <xdr:row>14</xdr:row>
      <xdr:rowOff>161925</xdr:rowOff>
    </xdr:from>
    <xdr:to>
      <xdr:col>74</xdr:col>
      <xdr:colOff>31750</xdr:colOff>
      <xdr:row>15</xdr:row>
      <xdr:rowOff>92075</xdr:rowOff>
    </xdr:to>
    <xdr:sp macro="" textlink="" fLocksText="0">
      <xdr:nvSpPr>
        <xdr:cNvPr id="128" name="フローチャート: 判断 127"/>
        <xdr:cNvSpPr/>
      </xdr:nvSpPr>
      <xdr:spPr>
        <a:xfrm>
          <a:off x="14735175" y="24288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72</xdr:col>
      <xdr:colOff>0</xdr:colOff>
      <xdr:row>15</xdr:row>
      <xdr:rowOff>76200</xdr:rowOff>
    </xdr:from>
    <xdr:to>
      <xdr:col>75</xdr:col>
      <xdr:colOff>161925</xdr:colOff>
      <xdr:row>17</xdr:row>
      <xdr:rowOff>9525</xdr:rowOff>
    </xdr:to>
    <xdr:sp macro="" textlink="">
      <xdr:nvSpPr>
        <xdr:cNvPr id="129" name="テキスト ボックス 128"/>
        <xdr:cNvSpPr txBox="1"/>
      </xdr:nvSpPr>
      <xdr:spPr>
        <a:xfrm>
          <a:off x="14401800" y="25050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3175</xdr:colOff>
      <xdr:row>13</xdr:row>
      <xdr:rowOff>121285</xdr:rowOff>
    </xdr:from>
    <xdr:to>
      <xdr:col>69</xdr:col>
      <xdr:colOff>92075</xdr:colOff>
      <xdr:row>14</xdr:row>
      <xdr:rowOff>24130</xdr:rowOff>
    </xdr:to>
    <xdr:sp macro="" textlink="">
      <xdr:nvSpPr>
        <xdr:cNvPr id="130" name="直線コネクタ 129"/>
        <xdr:cNvSpPr/>
      </xdr:nvSpPr>
      <xdr:spPr>
        <a:xfrm>
          <a:off x="13001625" y="2228850"/>
          <a:ext cx="89535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69</xdr:col>
      <xdr:colOff>41275</xdr:colOff>
      <xdr:row>14</xdr:row>
      <xdr:rowOff>156210</xdr:rowOff>
    </xdr:from>
    <xdr:to>
      <xdr:col>69</xdr:col>
      <xdr:colOff>142875</xdr:colOff>
      <xdr:row>15</xdr:row>
      <xdr:rowOff>86360</xdr:rowOff>
    </xdr:to>
    <xdr:sp macro="" textlink="" fLocksText="0">
      <xdr:nvSpPr>
        <xdr:cNvPr id="131" name="フローチャート: 判断 130"/>
        <xdr:cNvSpPr/>
      </xdr:nvSpPr>
      <xdr:spPr>
        <a:xfrm>
          <a:off x="13839825" y="24193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67</xdr:col>
      <xdr:colOff>104775</xdr:colOff>
      <xdr:row>15</xdr:row>
      <xdr:rowOff>66675</xdr:rowOff>
    </xdr:from>
    <xdr:to>
      <xdr:col>71</xdr:col>
      <xdr:colOff>66675</xdr:colOff>
      <xdr:row>17</xdr:row>
      <xdr:rowOff>0</xdr:rowOff>
    </xdr:to>
    <xdr:sp macro="" textlink="">
      <xdr:nvSpPr>
        <xdr:cNvPr id="132" name="テキスト ボックス 131"/>
        <xdr:cNvSpPr txBox="1"/>
      </xdr:nvSpPr>
      <xdr:spPr>
        <a:xfrm>
          <a:off x="13506450" y="24955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152400</xdr:colOff>
      <xdr:row>14</xdr:row>
      <xdr:rowOff>121920</xdr:rowOff>
    </xdr:from>
    <xdr:to>
      <xdr:col>65</xdr:col>
      <xdr:colOff>53975</xdr:colOff>
      <xdr:row>15</xdr:row>
      <xdr:rowOff>52070</xdr:rowOff>
    </xdr:to>
    <xdr:sp macro="" textlink="" fLocksText="0">
      <xdr:nvSpPr>
        <xdr:cNvPr id="133" name="フローチャート: 判断 132"/>
        <xdr:cNvSpPr/>
      </xdr:nvSpPr>
      <xdr:spPr>
        <a:xfrm>
          <a:off x="12954000" y="23907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63</xdr:col>
      <xdr:colOff>19050</xdr:colOff>
      <xdr:row>15</xdr:row>
      <xdr:rowOff>38100</xdr:rowOff>
    </xdr:from>
    <xdr:to>
      <xdr:col>66</xdr:col>
      <xdr:colOff>180975</xdr:colOff>
      <xdr:row>16</xdr:row>
      <xdr:rowOff>133350</xdr:rowOff>
    </xdr:to>
    <xdr:sp macro="" textlink="">
      <xdr:nvSpPr>
        <xdr:cNvPr id="134" name="テキスト ボックス 133"/>
        <xdr:cNvSpPr txBox="1"/>
      </xdr:nvSpPr>
      <xdr:spPr>
        <a:xfrm>
          <a:off x="12620625" y="24669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12.8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81</xdr:col>
      <xdr:colOff>85725</xdr:colOff>
      <xdr:row>24</xdr:row>
      <xdr:rowOff>9525</xdr:rowOff>
    </xdr:from>
    <xdr:to>
      <xdr:col>85</xdr:col>
      <xdr:colOff>47625</xdr:colOff>
      <xdr:row>25</xdr:row>
      <xdr:rowOff>104775</xdr:rowOff>
    </xdr:to>
    <xdr:sp macro="" textlink="">
      <xdr:nvSpPr>
        <xdr:cNvPr id="135" name="テキスト ボックス 134"/>
        <xdr:cNvSpPr txBox="1"/>
      </xdr:nvSpPr>
      <xdr:spPr>
        <a:xfrm>
          <a:off x="16287750" y="38957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77</xdr:col>
      <xdr:colOff>47625</xdr:colOff>
      <xdr:row>24</xdr:row>
      <xdr:rowOff>9525</xdr:rowOff>
    </xdr:from>
    <xdr:to>
      <xdr:col>81</xdr:col>
      <xdr:colOff>9525</xdr:colOff>
      <xdr:row>25</xdr:row>
      <xdr:rowOff>104775</xdr:rowOff>
    </xdr:to>
    <xdr:sp macro="" textlink="">
      <xdr:nvSpPr>
        <xdr:cNvPr id="136" name="テキスト ボックス 135"/>
        <xdr:cNvSpPr txBox="1"/>
      </xdr:nvSpPr>
      <xdr:spPr>
        <a:xfrm>
          <a:off x="15449550" y="38957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72</xdr:col>
      <xdr:colOff>161925</xdr:colOff>
      <xdr:row>24</xdr:row>
      <xdr:rowOff>9525</xdr:rowOff>
    </xdr:from>
    <xdr:to>
      <xdr:col>76</xdr:col>
      <xdr:colOff>123825</xdr:colOff>
      <xdr:row>25</xdr:row>
      <xdr:rowOff>104775</xdr:rowOff>
    </xdr:to>
    <xdr:sp macro="" textlink="">
      <xdr:nvSpPr>
        <xdr:cNvPr id="137" name="テキスト ボックス 136"/>
        <xdr:cNvSpPr txBox="1"/>
      </xdr:nvSpPr>
      <xdr:spPr>
        <a:xfrm>
          <a:off x="14563725" y="38957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68</xdr:col>
      <xdr:colOff>76200</xdr:colOff>
      <xdr:row>24</xdr:row>
      <xdr:rowOff>9525</xdr:rowOff>
    </xdr:from>
    <xdr:to>
      <xdr:col>72</xdr:col>
      <xdr:colOff>38100</xdr:colOff>
      <xdr:row>25</xdr:row>
      <xdr:rowOff>104775</xdr:rowOff>
    </xdr:to>
    <xdr:sp macro="" textlink="">
      <xdr:nvSpPr>
        <xdr:cNvPr id="138" name="テキスト ボックス 137"/>
        <xdr:cNvSpPr txBox="1"/>
      </xdr:nvSpPr>
      <xdr:spPr>
        <a:xfrm>
          <a:off x="13677900" y="38957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63</xdr:col>
      <xdr:colOff>180975</xdr:colOff>
      <xdr:row>24</xdr:row>
      <xdr:rowOff>9525</xdr:rowOff>
    </xdr:from>
    <xdr:to>
      <xdr:col>67</xdr:col>
      <xdr:colOff>142875</xdr:colOff>
      <xdr:row>25</xdr:row>
      <xdr:rowOff>104775</xdr:rowOff>
    </xdr:to>
    <xdr:sp macro="" textlink="">
      <xdr:nvSpPr>
        <xdr:cNvPr id="139" name="テキスト ボックス 138"/>
        <xdr:cNvSpPr txBox="1"/>
      </xdr:nvSpPr>
      <xdr:spPr>
        <a:xfrm>
          <a:off x="12782550" y="38957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57150</xdr:colOff>
      <xdr:row>14</xdr:row>
      <xdr:rowOff>93345</xdr:rowOff>
    </xdr:from>
    <xdr:to>
      <xdr:col>82</xdr:col>
      <xdr:colOff>158750</xdr:colOff>
      <xdr:row>15</xdr:row>
      <xdr:rowOff>23495</xdr:rowOff>
    </xdr:to>
    <xdr:sp macro="" textlink="" fLocksText="0">
      <xdr:nvSpPr>
        <xdr:cNvPr id="140" name="楕円 139"/>
        <xdr:cNvSpPr/>
      </xdr:nvSpPr>
      <xdr:spPr>
        <a:xfrm>
          <a:off x="16459200" y="23622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82</xdr:col>
      <xdr:colOff>190500</xdr:colOff>
      <xdr:row>13</xdr:row>
      <xdr:rowOff>114300</xdr:rowOff>
    </xdr:from>
    <xdr:to>
      <xdr:col>86</xdr:col>
      <xdr:colOff>152400</xdr:colOff>
      <xdr:row>15</xdr:row>
      <xdr:rowOff>47625</xdr:rowOff>
    </xdr:to>
    <xdr:sp macro="" textlink="">
      <xdr:nvSpPr>
        <xdr:cNvPr id="141" name="物件費該当値テキスト"/>
        <xdr:cNvSpPr txBox="1"/>
      </xdr:nvSpPr>
      <xdr:spPr>
        <a:xfrm>
          <a:off x="16592550" y="2219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12.3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78</xdr:col>
      <xdr:colOff>19050</xdr:colOff>
      <xdr:row>14</xdr:row>
      <xdr:rowOff>64770</xdr:rowOff>
    </xdr:from>
    <xdr:to>
      <xdr:col>78</xdr:col>
      <xdr:colOff>120650</xdr:colOff>
      <xdr:row>14</xdr:row>
      <xdr:rowOff>166370</xdr:rowOff>
    </xdr:to>
    <xdr:sp macro="" textlink="" fLocksText="0">
      <xdr:nvSpPr>
        <xdr:cNvPr id="142" name="楕円 141"/>
        <xdr:cNvSpPr/>
      </xdr:nvSpPr>
      <xdr:spPr>
        <a:xfrm>
          <a:off x="15621000" y="23336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76</xdr:col>
      <xdr:colOff>85725</xdr:colOff>
      <xdr:row>13</xdr:row>
      <xdr:rowOff>9525</xdr:rowOff>
    </xdr:from>
    <xdr:to>
      <xdr:col>80</xdr:col>
      <xdr:colOff>19050</xdr:colOff>
      <xdr:row>14</xdr:row>
      <xdr:rowOff>104775</xdr:rowOff>
    </xdr:to>
    <xdr:sp macro="" textlink="">
      <xdr:nvSpPr>
        <xdr:cNvPr id="143" name="テキスト ボックス 142"/>
        <xdr:cNvSpPr txBox="1"/>
      </xdr:nvSpPr>
      <xdr:spPr>
        <a:xfrm>
          <a:off x="15287625" y="211455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73</xdr:col>
      <xdr:colOff>130175</xdr:colOff>
      <xdr:row>13</xdr:row>
      <xdr:rowOff>156210</xdr:rowOff>
    </xdr:from>
    <xdr:to>
      <xdr:col>74</xdr:col>
      <xdr:colOff>31750</xdr:colOff>
      <xdr:row>14</xdr:row>
      <xdr:rowOff>86360</xdr:rowOff>
    </xdr:to>
    <xdr:sp macro="" textlink="" fLocksText="0">
      <xdr:nvSpPr>
        <xdr:cNvPr id="144" name="楕円 143"/>
        <xdr:cNvSpPr/>
      </xdr:nvSpPr>
      <xdr:spPr>
        <a:xfrm>
          <a:off x="14735175" y="22574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72</xdr:col>
      <xdr:colOff>0</xdr:colOff>
      <xdr:row>12</xdr:row>
      <xdr:rowOff>95250</xdr:rowOff>
    </xdr:from>
    <xdr:to>
      <xdr:col>75</xdr:col>
      <xdr:colOff>161925</xdr:colOff>
      <xdr:row>14</xdr:row>
      <xdr:rowOff>28575</xdr:rowOff>
    </xdr:to>
    <xdr:sp macro="" textlink="">
      <xdr:nvSpPr>
        <xdr:cNvPr id="145" name="テキスト ボックス 144"/>
        <xdr:cNvSpPr txBox="1"/>
      </xdr:nvSpPr>
      <xdr:spPr>
        <a:xfrm>
          <a:off x="14401800" y="20383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69</xdr:col>
      <xdr:colOff>41275</xdr:colOff>
      <xdr:row>13</xdr:row>
      <xdr:rowOff>144780</xdr:rowOff>
    </xdr:from>
    <xdr:to>
      <xdr:col>69</xdr:col>
      <xdr:colOff>142875</xdr:colOff>
      <xdr:row>14</xdr:row>
      <xdr:rowOff>74930</xdr:rowOff>
    </xdr:to>
    <xdr:sp macro="" textlink="" fLocksText="0">
      <xdr:nvSpPr>
        <xdr:cNvPr id="146" name="楕円 145"/>
        <xdr:cNvSpPr/>
      </xdr:nvSpPr>
      <xdr:spPr>
        <a:xfrm>
          <a:off x="13839825" y="22479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67</xdr:col>
      <xdr:colOff>104775</xdr:colOff>
      <xdr:row>12</xdr:row>
      <xdr:rowOff>85725</xdr:rowOff>
    </xdr:from>
    <xdr:to>
      <xdr:col>71</xdr:col>
      <xdr:colOff>66675</xdr:colOff>
      <xdr:row>14</xdr:row>
      <xdr:rowOff>19050</xdr:rowOff>
    </xdr:to>
    <xdr:sp macro="" textlink="">
      <xdr:nvSpPr>
        <xdr:cNvPr id="147" name="テキスト ボックス 146"/>
        <xdr:cNvSpPr txBox="1"/>
      </xdr:nvSpPr>
      <xdr:spPr>
        <a:xfrm>
          <a:off x="13506450" y="2028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152400</xdr:colOff>
      <xdr:row>13</xdr:row>
      <xdr:rowOff>70485</xdr:rowOff>
    </xdr:from>
    <xdr:to>
      <xdr:col>65</xdr:col>
      <xdr:colOff>53975</xdr:colOff>
      <xdr:row>14</xdr:row>
      <xdr:rowOff>635</xdr:rowOff>
    </xdr:to>
    <xdr:sp macro="" textlink="" fLocksText="0">
      <xdr:nvSpPr>
        <xdr:cNvPr id="148" name="楕円 147"/>
        <xdr:cNvSpPr/>
      </xdr:nvSpPr>
      <xdr:spPr>
        <a:xfrm>
          <a:off x="12954000" y="21717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63</xdr:col>
      <xdr:colOff>19050</xdr:colOff>
      <xdr:row>12</xdr:row>
      <xdr:rowOff>9525</xdr:rowOff>
    </xdr:from>
    <xdr:to>
      <xdr:col>66</xdr:col>
      <xdr:colOff>180975</xdr:colOff>
      <xdr:row>13</xdr:row>
      <xdr:rowOff>104775</xdr:rowOff>
    </xdr:to>
    <xdr:sp macro="" textlink="">
      <xdr:nvSpPr>
        <xdr:cNvPr id="149" name="テキスト ボックス 148"/>
        <xdr:cNvSpPr txBox="1"/>
      </xdr:nvSpPr>
      <xdr:spPr>
        <a:xfrm>
          <a:off x="12620625" y="19526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47</xdr:row>
      <xdr:rowOff>69850</xdr:rowOff>
    </xdr:from>
    <xdr:to>
      <xdr:col>26</xdr:col>
      <xdr:colOff>184150</xdr:colOff>
      <xdr:row>49</xdr:row>
      <xdr:rowOff>44450</xdr:rowOff>
    </xdr:to>
    <xdr:sp macro="" textlink="" fLocksText="0">
      <xdr:nvSpPr>
        <xdr:cNvPr id="150" name="正方形/長方形 149"/>
        <xdr:cNvSpPr/>
      </xdr:nvSpPr>
      <xdr:spPr>
        <a:xfrm>
          <a:off x="762000" y="767715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fLocksText="0">
      <xdr:nvSpPr>
        <xdr:cNvPr id="151" name="正方形/長方形 150"/>
        <xdr:cNvSpPr/>
      </xdr:nvSpPr>
      <xdr:spPr>
        <a:xfrm>
          <a:off x="5400675" y="7743825"/>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fLocksText="0">
      <xdr:nvSpPr>
        <xdr:cNvPr id="152" name="正方形/長方形 151"/>
        <xdr:cNvSpPr/>
      </xdr:nvSpPr>
      <xdr:spPr>
        <a:xfrm>
          <a:off x="5400675" y="7924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fLocksText="0">
      <xdr:nvSpPr>
        <xdr:cNvPr id="153" name="正方形/長方形 152"/>
        <xdr:cNvSpPr/>
      </xdr:nvSpPr>
      <xdr:spPr>
        <a:xfrm>
          <a:off x="7086600" y="7743825"/>
          <a:ext cx="1400175"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fLocksText="0">
      <xdr:nvSpPr>
        <xdr:cNvPr id="154" name="正方形/長方形 153"/>
        <xdr:cNvSpPr/>
      </xdr:nvSpPr>
      <xdr:spPr>
        <a:xfrm>
          <a:off x="7086600" y="7924800"/>
          <a:ext cx="1400175"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fLocksText="0">
      <xdr:nvSpPr>
        <xdr:cNvPr id="155" name="正方形/長方形 154"/>
        <xdr:cNvSpPr/>
      </xdr:nvSpPr>
      <xdr:spPr>
        <a:xfrm>
          <a:off x="8696325" y="7743825"/>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fLocksText="0">
      <xdr:nvSpPr>
        <xdr:cNvPr id="156" name="正方形/長方形 155"/>
        <xdr:cNvSpPr/>
      </xdr:nvSpPr>
      <xdr:spPr>
        <a:xfrm>
          <a:off x="8696325" y="7924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fLocksText="0">
      <xdr:nvSpPr>
        <xdr:cNvPr id="157" name="正方形/長方形 156"/>
        <xdr:cNvSpPr/>
      </xdr:nvSpPr>
      <xdr:spPr>
        <a:xfrm>
          <a:off x="762000" y="8220075"/>
          <a:ext cx="4619625" cy="21526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fLocksText="0">
      <xdr:nvSpPr>
        <xdr:cNvPr id="158" name="正方形/長方形 157"/>
        <xdr:cNvSpPr/>
      </xdr:nvSpPr>
      <xdr:spPr>
        <a:xfrm>
          <a:off x="5715000" y="8220075"/>
          <a:ext cx="53340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fLocksText="0">
      <xdr:nvSpPr>
        <xdr:cNvPr id="159" name="正方形/長方形 158"/>
        <xdr:cNvSpPr/>
      </xdr:nvSpPr>
      <xdr:spPr>
        <a:xfrm>
          <a:off x="5781675" y="8220075"/>
          <a:ext cx="3810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9775" y="8524875"/>
          <a:ext cx="5076825" cy="1800225"/>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rtl="0" eaLnBrk="1" fontAlgn="auto" latinLnBrk="0" hangingPunct="1">
            <a:lnSpc>
              <a:spcPct val="100000"/>
            </a:lnSpc>
            <a:spcBef>
              <a:spcPts val="0"/>
            </a:spcBef>
            <a:spcAft>
              <a:spcPts val="0"/>
            </a:spcAft>
            <a:buClrTx/>
            <a:buSzTx/>
            <a:buFontTx/>
            <a:buNone/>
          </a:pPr>
          <a:r>
            <a:rPr lang="ja-JP" altLang="en-US" sz="1100" b="0" i="0" u="none" kern="0" spc="0" baseline="0">
              <a:ln>
                <a:noFill/>
              </a:ln>
              <a:solidFill>
                <a:srgbClr val="000000"/>
              </a:solidFill>
              <a:latin typeface="+mn-lt"/>
              <a:ea typeface="ＭＳ Ｐゴシック" panose="020B0600070205080204" pitchFamily="50" charset="-128"/>
              <a:cs typeface="+mn-cs"/>
            </a:rPr>
            <a:t>　</a:t>
          </a:r>
          <a:r>
            <a:rPr lang="ja-JP" altLang="ja-JP" sz="1100" b="0" i="0" u="none" kern="0" spc="0" baseline="0">
              <a:ln>
                <a:noFill/>
              </a:ln>
              <a:solidFill>
                <a:srgbClr val="000000"/>
              </a:solidFill>
              <a:latin typeface="+mn-lt"/>
              <a:ea typeface="ＭＳ Ｐゴシック" panose="020B0600070205080204" pitchFamily="50" charset="-128"/>
              <a:cs typeface="+mn-cs"/>
            </a:rPr>
            <a:t>扶助費に係る指数は、前年度と</a:t>
          </a:r>
          <a:r>
            <a:rPr lang="ja-JP" altLang="en-US" sz="1100" b="0" i="0" u="none" kern="0" spc="0" baseline="0">
              <a:ln>
                <a:noFill/>
              </a:ln>
              <a:solidFill>
                <a:srgbClr val="000000"/>
              </a:solidFill>
              <a:latin typeface="+mn-lt"/>
              <a:ea typeface="ＭＳ Ｐゴシック" panose="020B0600070205080204" pitchFamily="50" charset="-128"/>
              <a:cs typeface="+mn-cs"/>
            </a:rPr>
            <a:t>比較して</a:t>
          </a:r>
          <a:r>
            <a:rPr lang="en-US" altLang="ja-JP" sz="1100" b="0" i="0" u="none" kern="0" spc="0" baseline="0">
              <a:ln>
                <a:noFill/>
              </a:ln>
              <a:solidFill>
                <a:srgbClr val="000000"/>
              </a:solidFill>
              <a:latin typeface="+mn-lt"/>
              <a:ea typeface="ＭＳ Ｐゴシック" panose="020B0600070205080204" pitchFamily="50" charset="-128"/>
              <a:cs typeface="+mn-cs"/>
            </a:rPr>
            <a:t>0.2</a:t>
          </a:r>
          <a:r>
            <a:rPr lang="ja-JP" altLang="en-US" sz="1100" b="0" i="0" u="none" kern="0" spc="0" baseline="0">
              <a:ln>
                <a:noFill/>
              </a:ln>
              <a:solidFill>
                <a:srgbClr val="000000"/>
              </a:solidFill>
              <a:latin typeface="+mn-lt"/>
              <a:ea typeface="ＭＳ Ｐゴシック" panose="020B0600070205080204" pitchFamily="50" charset="-128"/>
              <a:cs typeface="+mn-cs"/>
            </a:rPr>
            <a:t>ポイントの増となり、</a:t>
          </a:r>
          <a:r>
            <a:rPr lang="ja-JP" altLang="ja-JP" sz="1100" b="0" i="0" u="none" kern="0" spc="0" baseline="0">
              <a:ln>
                <a:noFill/>
              </a:ln>
              <a:solidFill>
                <a:srgbClr val="000000"/>
              </a:solidFill>
              <a:latin typeface="+mn-lt"/>
              <a:ea typeface="ＭＳ Ｐゴシック" panose="020B0600070205080204" pitchFamily="50" charset="-128"/>
              <a:cs typeface="+mn-cs"/>
            </a:rPr>
            <a:t>類似団体平均値との比較で</a:t>
          </a:r>
          <a:r>
            <a:rPr lang="ja-JP" altLang="en-US" sz="1100" b="0" i="0" u="none" kern="0" spc="0" baseline="0">
              <a:ln>
                <a:noFill/>
              </a:ln>
              <a:solidFill>
                <a:srgbClr val="000000"/>
              </a:solidFill>
              <a:latin typeface="+mn-lt"/>
              <a:ea typeface="ＭＳ Ｐゴシック" panose="020B0600070205080204" pitchFamily="50" charset="-128"/>
              <a:cs typeface="+mn-cs"/>
            </a:rPr>
            <a:t>も</a:t>
          </a:r>
          <a:r>
            <a:rPr lang="en-US" altLang="ja-JP" sz="1100" b="0" i="0" u="none" kern="0" spc="0" baseline="0">
              <a:ln>
                <a:noFill/>
              </a:ln>
              <a:solidFill>
                <a:srgbClr val="000000"/>
              </a:solidFill>
              <a:latin typeface="+mn-lt"/>
              <a:ea typeface="ＭＳ Ｐゴシック" panose="020B0600070205080204" pitchFamily="50" charset="-128"/>
              <a:cs typeface="+mn-cs"/>
            </a:rPr>
            <a:t>0.5</a:t>
          </a:r>
          <a:r>
            <a:rPr lang="ja-JP" altLang="ja-JP" sz="1100" b="0" i="0" u="none" kern="0" spc="0" baseline="0">
              <a:ln>
                <a:noFill/>
              </a:ln>
              <a:solidFill>
                <a:srgbClr val="000000"/>
              </a:solidFill>
              <a:latin typeface="+mn-lt"/>
              <a:ea typeface="ＭＳ Ｐゴシック" panose="020B0600070205080204" pitchFamily="50" charset="-128"/>
              <a:cs typeface="+mn-cs"/>
            </a:rPr>
            <a:t>ポイント上回る状況となっている。</a:t>
          </a:r>
          <a:endParaRPr lang="ja-JP" altLang="ja-JP" sz="1400" b="0" i="0" u="none" kern="0" spc="0" baseline="0">
            <a:ln>
              <a:noFill/>
            </a:ln>
            <a:solidFill>
              <a:srgbClr val="000000"/>
            </a:solidFill>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ja-JP" sz="1100" b="0" i="0" u="none" kern="0" spc="0" baseline="0">
              <a:ln>
                <a:noFill/>
              </a:ln>
              <a:solidFill>
                <a:srgbClr val="000000"/>
              </a:solidFill>
              <a:latin typeface="+mn-lt"/>
              <a:ea typeface="ＭＳ Ｐゴシック" panose="020B0600070205080204" pitchFamily="50" charset="-128"/>
              <a:cs typeface="+mn-cs"/>
            </a:rPr>
            <a:t>　当町では、過疎化等にともなう少子高齢化対策のため、</a:t>
          </a:r>
          <a:r>
            <a:rPr lang="ja-JP" altLang="en-US" sz="1100" b="0" i="0" u="none" kern="0" spc="0" baseline="0">
              <a:ln>
                <a:noFill/>
              </a:ln>
              <a:solidFill>
                <a:srgbClr val="000000"/>
              </a:solidFill>
              <a:latin typeface="+mn-lt"/>
              <a:ea typeface="ＭＳ Ｐゴシック" panose="020B0600070205080204" pitchFamily="50" charset="-128"/>
              <a:cs typeface="+mn-cs"/>
            </a:rPr>
            <a:t>少子化・若者定住化対策を町の最重要課題と位置付け、ソフト・ハード両面から各種事業を実施している。特に、町営若者住宅の建設等により、若者世帯の転入が増え、保育所措置費を含む児童福祉関連の扶助費が伸びている状況となっている。</a:t>
          </a:r>
          <a:endParaRPr lang="ja-JP" altLang="en-US" sz="1300" b="0" i="0" u="none" kern="0" spc="0" baseline="0">
            <a:ln>
              <a:noFill/>
            </a:ln>
            <a:solidFill>
              <a:srgbClr val="000000"/>
            </a:solidFill>
            <a:latin typeface="ＭＳ Ｐゴシック"/>
            <a:ea typeface="ＭＳ Ｐゴシック" panose="020B0600070205080204" pitchFamily="50" charset="-128"/>
            <a:cs typeface="+mn-cs"/>
          </a:endParaRP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xdr:col>
      <xdr:colOff>123825</xdr:colOff>
      <xdr:row>49</xdr:row>
      <xdr:rowOff>104775</xdr:rowOff>
    </xdr:from>
    <xdr:to>
      <xdr:col>5</xdr:col>
      <xdr:colOff>19050</xdr:colOff>
      <xdr:row>51</xdr:row>
      <xdr:rowOff>9525</xdr:rowOff>
    </xdr:to>
    <xdr:sp macro="" textlink="">
      <xdr:nvSpPr>
        <xdr:cNvPr id="161" name="テキスト ボックス 160"/>
        <xdr:cNvSpPr txBox="1"/>
      </xdr:nvSpPr>
      <xdr:spPr>
        <a:xfrm>
          <a:off x="723900" y="8039100"/>
          <a:ext cx="29527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64</xdr:row>
      <xdr:rowOff>12700</xdr:rowOff>
    </xdr:from>
    <xdr:to>
      <xdr:col>26</xdr:col>
      <xdr:colOff>184150</xdr:colOff>
      <xdr:row>64</xdr:row>
      <xdr:rowOff>12700</xdr:rowOff>
    </xdr:to>
    <xdr:sp macro="" textlink="">
      <xdr:nvSpPr>
        <xdr:cNvPr id="162" name="直線コネクタ 161"/>
        <xdr:cNvSpPr/>
      </xdr:nvSpPr>
      <xdr:spPr>
        <a:xfrm>
          <a:off x="762000" y="103727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63</xdr:row>
      <xdr:rowOff>38100</xdr:rowOff>
    </xdr:from>
    <xdr:to>
      <xdr:col>3</xdr:col>
      <xdr:colOff>152400</xdr:colOff>
      <xdr:row>64</xdr:row>
      <xdr:rowOff>133350</xdr:rowOff>
    </xdr:to>
    <xdr:sp macro="" textlink="">
      <xdr:nvSpPr>
        <xdr:cNvPr id="163" name="テキスト ボックス 162"/>
        <xdr:cNvSpPr txBox="1"/>
      </xdr:nvSpPr>
      <xdr:spPr>
        <a:xfrm>
          <a:off x="247650" y="1023937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14.0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62</xdr:row>
      <xdr:rowOff>69850</xdr:rowOff>
    </xdr:from>
    <xdr:to>
      <xdr:col>26</xdr:col>
      <xdr:colOff>184150</xdr:colOff>
      <xdr:row>62</xdr:row>
      <xdr:rowOff>69850</xdr:rowOff>
    </xdr:to>
    <xdr:sp macro="" textlink="">
      <xdr:nvSpPr>
        <xdr:cNvPr id="164" name="直線コネクタ 163"/>
        <xdr:cNvSpPr/>
      </xdr:nvSpPr>
      <xdr:spPr>
        <a:xfrm>
          <a:off x="762000" y="101060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61</xdr:row>
      <xdr:rowOff>95250</xdr:rowOff>
    </xdr:from>
    <xdr:to>
      <xdr:col>3</xdr:col>
      <xdr:colOff>152400</xdr:colOff>
      <xdr:row>63</xdr:row>
      <xdr:rowOff>28575</xdr:rowOff>
    </xdr:to>
    <xdr:sp macro="" textlink="">
      <xdr:nvSpPr>
        <xdr:cNvPr id="165" name="テキスト ボックス 164"/>
        <xdr:cNvSpPr txBox="1"/>
      </xdr:nvSpPr>
      <xdr:spPr>
        <a:xfrm>
          <a:off x="247650" y="997267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12.0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60</xdr:row>
      <xdr:rowOff>127000</xdr:rowOff>
    </xdr:from>
    <xdr:to>
      <xdr:col>26</xdr:col>
      <xdr:colOff>184150</xdr:colOff>
      <xdr:row>60</xdr:row>
      <xdr:rowOff>127000</xdr:rowOff>
    </xdr:to>
    <xdr:sp macro="" textlink="">
      <xdr:nvSpPr>
        <xdr:cNvPr id="166" name="直線コネクタ 165"/>
        <xdr:cNvSpPr/>
      </xdr:nvSpPr>
      <xdr:spPr>
        <a:xfrm>
          <a:off x="762000" y="9839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59</xdr:row>
      <xdr:rowOff>152400</xdr:rowOff>
    </xdr:from>
    <xdr:to>
      <xdr:col>3</xdr:col>
      <xdr:colOff>152400</xdr:colOff>
      <xdr:row>61</xdr:row>
      <xdr:rowOff>85725</xdr:rowOff>
    </xdr:to>
    <xdr:sp macro="" textlink="">
      <xdr:nvSpPr>
        <xdr:cNvPr id="167" name="テキスト ボックス 166"/>
        <xdr:cNvSpPr txBox="1"/>
      </xdr:nvSpPr>
      <xdr:spPr>
        <a:xfrm>
          <a:off x="247650" y="970597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59</xdr:row>
      <xdr:rowOff>12700</xdr:rowOff>
    </xdr:from>
    <xdr:to>
      <xdr:col>26</xdr:col>
      <xdr:colOff>184150</xdr:colOff>
      <xdr:row>59</xdr:row>
      <xdr:rowOff>12700</xdr:rowOff>
    </xdr:to>
    <xdr:sp macro="" textlink="">
      <xdr:nvSpPr>
        <xdr:cNvPr id="168" name="直線コネクタ 167"/>
        <xdr:cNvSpPr/>
      </xdr:nvSpPr>
      <xdr:spPr>
        <a:xfrm>
          <a:off x="762000" y="95631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58</xdr:row>
      <xdr:rowOff>38100</xdr:rowOff>
    </xdr:from>
    <xdr:to>
      <xdr:col>3</xdr:col>
      <xdr:colOff>152400</xdr:colOff>
      <xdr:row>59</xdr:row>
      <xdr:rowOff>133350</xdr:rowOff>
    </xdr:to>
    <xdr:sp macro="" textlink="">
      <xdr:nvSpPr>
        <xdr:cNvPr id="169" name="テキスト ボックス 168"/>
        <xdr:cNvSpPr txBox="1"/>
      </xdr:nvSpPr>
      <xdr:spPr>
        <a:xfrm>
          <a:off x="247650" y="94297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57</xdr:row>
      <xdr:rowOff>69850</xdr:rowOff>
    </xdr:from>
    <xdr:to>
      <xdr:col>26</xdr:col>
      <xdr:colOff>184150</xdr:colOff>
      <xdr:row>57</xdr:row>
      <xdr:rowOff>69850</xdr:rowOff>
    </xdr:to>
    <xdr:sp macro="" textlink="">
      <xdr:nvSpPr>
        <xdr:cNvPr id="170" name="直線コネクタ 169"/>
        <xdr:cNvSpPr/>
      </xdr:nvSpPr>
      <xdr:spPr>
        <a:xfrm>
          <a:off x="762000" y="92964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56</xdr:row>
      <xdr:rowOff>95250</xdr:rowOff>
    </xdr:from>
    <xdr:to>
      <xdr:col>3</xdr:col>
      <xdr:colOff>152400</xdr:colOff>
      <xdr:row>58</xdr:row>
      <xdr:rowOff>28575</xdr:rowOff>
    </xdr:to>
    <xdr:sp macro="" textlink="">
      <xdr:nvSpPr>
        <xdr:cNvPr id="171" name="テキスト ボックス 170"/>
        <xdr:cNvSpPr txBox="1"/>
      </xdr:nvSpPr>
      <xdr:spPr>
        <a:xfrm>
          <a:off x="247650" y="91630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55</xdr:row>
      <xdr:rowOff>127000</xdr:rowOff>
    </xdr:from>
    <xdr:to>
      <xdr:col>26</xdr:col>
      <xdr:colOff>184150</xdr:colOff>
      <xdr:row>55</xdr:row>
      <xdr:rowOff>127000</xdr:rowOff>
    </xdr:to>
    <xdr:sp macro="" textlink="">
      <xdr:nvSpPr>
        <xdr:cNvPr id="172" name="直線コネクタ 171"/>
        <xdr:cNvSpPr/>
      </xdr:nvSpPr>
      <xdr:spPr>
        <a:xfrm>
          <a:off x="762000" y="90297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54</xdr:row>
      <xdr:rowOff>152400</xdr:rowOff>
    </xdr:from>
    <xdr:to>
      <xdr:col>3</xdr:col>
      <xdr:colOff>152400</xdr:colOff>
      <xdr:row>56</xdr:row>
      <xdr:rowOff>85725</xdr:rowOff>
    </xdr:to>
    <xdr:sp macro="" textlink="">
      <xdr:nvSpPr>
        <xdr:cNvPr id="173" name="テキスト ボックス 172"/>
        <xdr:cNvSpPr txBox="1"/>
      </xdr:nvSpPr>
      <xdr:spPr>
        <a:xfrm>
          <a:off x="247650" y="88963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54</xdr:row>
      <xdr:rowOff>12700</xdr:rowOff>
    </xdr:from>
    <xdr:to>
      <xdr:col>26</xdr:col>
      <xdr:colOff>184150</xdr:colOff>
      <xdr:row>54</xdr:row>
      <xdr:rowOff>12700</xdr:rowOff>
    </xdr:to>
    <xdr:sp macro="" textlink="">
      <xdr:nvSpPr>
        <xdr:cNvPr id="174" name="直線コネクタ 173"/>
        <xdr:cNvSpPr/>
      </xdr:nvSpPr>
      <xdr:spPr>
        <a:xfrm>
          <a:off x="762000" y="875347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53</xdr:row>
      <xdr:rowOff>38100</xdr:rowOff>
    </xdr:from>
    <xdr:to>
      <xdr:col>3</xdr:col>
      <xdr:colOff>152400</xdr:colOff>
      <xdr:row>54</xdr:row>
      <xdr:rowOff>133350</xdr:rowOff>
    </xdr:to>
    <xdr:sp macro="" textlink="">
      <xdr:nvSpPr>
        <xdr:cNvPr id="175" name="テキスト ボックス 174"/>
        <xdr:cNvSpPr txBox="1"/>
      </xdr:nvSpPr>
      <xdr:spPr>
        <a:xfrm>
          <a:off x="247650" y="862012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52</xdr:row>
      <xdr:rowOff>69850</xdr:rowOff>
    </xdr:from>
    <xdr:to>
      <xdr:col>26</xdr:col>
      <xdr:colOff>184150</xdr:colOff>
      <xdr:row>52</xdr:row>
      <xdr:rowOff>69850</xdr:rowOff>
    </xdr:to>
    <xdr:sp macro="" textlink="">
      <xdr:nvSpPr>
        <xdr:cNvPr id="176" name="直線コネクタ 175"/>
        <xdr:cNvSpPr/>
      </xdr:nvSpPr>
      <xdr:spPr>
        <a:xfrm>
          <a:off x="762000" y="848677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51</xdr:row>
      <xdr:rowOff>95250</xdr:rowOff>
    </xdr:from>
    <xdr:to>
      <xdr:col>3</xdr:col>
      <xdr:colOff>152400</xdr:colOff>
      <xdr:row>53</xdr:row>
      <xdr:rowOff>28575</xdr:rowOff>
    </xdr:to>
    <xdr:sp macro="" textlink="">
      <xdr:nvSpPr>
        <xdr:cNvPr id="177" name="テキスト ボックス 176"/>
        <xdr:cNvSpPr txBox="1"/>
      </xdr:nvSpPr>
      <xdr:spPr>
        <a:xfrm>
          <a:off x="247650" y="835342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50</xdr:row>
      <xdr:rowOff>127000</xdr:rowOff>
    </xdr:to>
    <xdr:sp macro="" textlink="">
      <xdr:nvSpPr>
        <xdr:cNvPr id="178" name="直線コネクタ 177"/>
        <xdr:cNvSpPr/>
      </xdr:nvSpPr>
      <xdr:spPr>
        <a:xfrm>
          <a:off x="762000" y="822007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xdr:col>
      <xdr:colOff>161925</xdr:colOff>
      <xdr:row>50</xdr:row>
      <xdr:rowOff>127000</xdr:rowOff>
    </xdr:from>
    <xdr:to>
      <xdr:col>26</xdr:col>
      <xdr:colOff>184150</xdr:colOff>
      <xdr:row>64</xdr:row>
      <xdr:rowOff>12700</xdr:rowOff>
    </xdr:to>
    <xdr:sp macro="" textlink="" fLocksText="0">
      <xdr:nvSpPr>
        <xdr:cNvPr id="179" name="扶助費グラフ枠"/>
        <xdr:cNvSpPr/>
      </xdr:nvSpPr>
      <xdr:spPr>
        <a:xfrm>
          <a:off x="762000" y="8220075"/>
          <a:ext cx="4619625" cy="2152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sp macro="" textlink="">
      <xdr:nvSpPr>
        <xdr:cNvPr id="180" name="直線コネクタ 179"/>
        <xdr:cNvSpPr/>
      </xdr:nvSpPr>
      <xdr:spPr>
        <a:xfrm flipV="1">
          <a:off x="4829175" y="864870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61</xdr:row>
      <xdr:rowOff>66675</xdr:rowOff>
    </xdr:from>
    <xdr:to>
      <xdr:col>28</xdr:col>
      <xdr:colOff>76200</xdr:colOff>
      <xdr:row>63</xdr:row>
      <xdr:rowOff>0</xdr:rowOff>
    </xdr:to>
    <xdr:sp macro="" textlink="">
      <xdr:nvSpPr>
        <xdr:cNvPr id="181" name="扶助費最小値テキスト"/>
        <xdr:cNvSpPr txBox="1"/>
      </xdr:nvSpPr>
      <xdr:spPr>
        <a:xfrm>
          <a:off x="4914900" y="99441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11.0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136525</xdr:colOff>
      <xdr:row>61</xdr:row>
      <xdr:rowOff>98425</xdr:rowOff>
    </xdr:from>
    <xdr:to>
      <xdr:col>24</xdr:col>
      <xdr:colOff>114300</xdr:colOff>
      <xdr:row>61</xdr:row>
      <xdr:rowOff>98425</xdr:rowOff>
    </xdr:to>
    <xdr:sp macro="" textlink="">
      <xdr:nvSpPr>
        <xdr:cNvPr id="182" name="直線コネクタ 181"/>
        <xdr:cNvSpPr/>
      </xdr:nvSpPr>
      <xdr:spPr>
        <a:xfrm>
          <a:off x="4733925" y="99726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51</xdr:row>
      <xdr:rowOff>152400</xdr:rowOff>
    </xdr:from>
    <xdr:to>
      <xdr:col>28</xdr:col>
      <xdr:colOff>76200</xdr:colOff>
      <xdr:row>53</xdr:row>
      <xdr:rowOff>85725</xdr:rowOff>
    </xdr:to>
    <xdr:sp macro="" textlink="">
      <xdr:nvSpPr>
        <xdr:cNvPr id="183" name="扶助費最大値テキスト"/>
        <xdr:cNvSpPr txBox="1"/>
      </xdr:nvSpPr>
      <xdr:spPr>
        <a:xfrm>
          <a:off x="4914900" y="84105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1.2</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136525</xdr:colOff>
      <xdr:row>53</xdr:row>
      <xdr:rowOff>69850</xdr:rowOff>
    </xdr:from>
    <xdr:to>
      <xdr:col>24</xdr:col>
      <xdr:colOff>114300</xdr:colOff>
      <xdr:row>53</xdr:row>
      <xdr:rowOff>69850</xdr:rowOff>
    </xdr:to>
    <xdr:sp macro="" textlink="">
      <xdr:nvSpPr>
        <xdr:cNvPr id="184" name="直線コネクタ 183"/>
        <xdr:cNvSpPr/>
      </xdr:nvSpPr>
      <xdr:spPr>
        <a:xfrm>
          <a:off x="4733925" y="86487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187325</xdr:colOff>
      <xdr:row>56</xdr:row>
      <xdr:rowOff>141288</xdr:rowOff>
    </xdr:from>
    <xdr:to>
      <xdr:col>24</xdr:col>
      <xdr:colOff>25400</xdr:colOff>
      <xdr:row>56</xdr:row>
      <xdr:rowOff>169863</xdr:rowOff>
    </xdr:to>
    <xdr:sp macro="" textlink="">
      <xdr:nvSpPr>
        <xdr:cNvPr id="185" name="直線コネクタ 184"/>
        <xdr:cNvSpPr/>
      </xdr:nvSpPr>
      <xdr:spPr>
        <a:xfrm>
          <a:off x="3990975" y="92106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55</xdr:row>
      <xdr:rowOff>66675</xdr:rowOff>
    </xdr:from>
    <xdr:to>
      <xdr:col>28</xdr:col>
      <xdr:colOff>76200</xdr:colOff>
      <xdr:row>57</xdr:row>
      <xdr:rowOff>0</xdr:rowOff>
    </xdr:to>
    <xdr:sp macro="" textlink="">
      <xdr:nvSpPr>
        <xdr:cNvPr id="186" name="扶助費平均値テキスト"/>
        <xdr:cNvSpPr txBox="1"/>
      </xdr:nvSpPr>
      <xdr:spPr>
        <a:xfrm>
          <a:off x="4914900" y="8972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174625</xdr:colOff>
      <xdr:row>56</xdr:row>
      <xdr:rowOff>47625</xdr:rowOff>
    </xdr:from>
    <xdr:to>
      <xdr:col>24</xdr:col>
      <xdr:colOff>76200</xdr:colOff>
      <xdr:row>56</xdr:row>
      <xdr:rowOff>149225</xdr:rowOff>
    </xdr:to>
    <xdr:sp macro="" textlink="" fLocksText="0">
      <xdr:nvSpPr>
        <xdr:cNvPr id="187" name="フローチャート: 判断 186"/>
        <xdr:cNvSpPr/>
      </xdr:nvSpPr>
      <xdr:spPr>
        <a:xfrm>
          <a:off x="4772025" y="91154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98425</xdr:colOff>
      <xdr:row>56</xdr:row>
      <xdr:rowOff>69850</xdr:rowOff>
    </xdr:from>
    <xdr:to>
      <xdr:col>19</xdr:col>
      <xdr:colOff>187325</xdr:colOff>
      <xdr:row>56</xdr:row>
      <xdr:rowOff>141288</xdr:rowOff>
    </xdr:to>
    <xdr:sp macro="" textlink="">
      <xdr:nvSpPr>
        <xdr:cNvPr id="188" name="直線コネクタ 187"/>
        <xdr:cNvSpPr/>
      </xdr:nvSpPr>
      <xdr:spPr>
        <a:xfrm>
          <a:off x="3095625" y="9134475"/>
          <a:ext cx="8953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136525</xdr:colOff>
      <xdr:row>56</xdr:row>
      <xdr:rowOff>19050</xdr:rowOff>
    </xdr:from>
    <xdr:to>
      <xdr:col>20</xdr:col>
      <xdr:colOff>38100</xdr:colOff>
      <xdr:row>56</xdr:row>
      <xdr:rowOff>120650</xdr:rowOff>
    </xdr:to>
    <xdr:sp macro="" textlink="" fLocksText="0">
      <xdr:nvSpPr>
        <xdr:cNvPr id="189" name="フローチャート: 判断 188"/>
        <xdr:cNvSpPr/>
      </xdr:nvSpPr>
      <xdr:spPr>
        <a:xfrm>
          <a:off x="3933825" y="90868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0</xdr:colOff>
      <xdr:row>54</xdr:row>
      <xdr:rowOff>133350</xdr:rowOff>
    </xdr:from>
    <xdr:to>
      <xdr:col>21</xdr:col>
      <xdr:colOff>133350</xdr:colOff>
      <xdr:row>56</xdr:row>
      <xdr:rowOff>66675</xdr:rowOff>
    </xdr:to>
    <xdr:sp macro="" textlink="">
      <xdr:nvSpPr>
        <xdr:cNvPr id="190" name="テキスト ボックス 189"/>
        <xdr:cNvSpPr txBox="1"/>
      </xdr:nvSpPr>
      <xdr:spPr>
        <a:xfrm>
          <a:off x="3600450" y="887730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9525</xdr:colOff>
      <xdr:row>56</xdr:row>
      <xdr:rowOff>69850</xdr:rowOff>
    </xdr:from>
    <xdr:to>
      <xdr:col>15</xdr:col>
      <xdr:colOff>98425</xdr:colOff>
      <xdr:row>56</xdr:row>
      <xdr:rowOff>69850</xdr:rowOff>
    </xdr:to>
    <xdr:sp macro="" textlink="">
      <xdr:nvSpPr>
        <xdr:cNvPr id="191" name="直線コネクタ 190"/>
        <xdr:cNvSpPr/>
      </xdr:nvSpPr>
      <xdr:spPr>
        <a:xfrm>
          <a:off x="2209800" y="91344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47625</xdr:colOff>
      <xdr:row>55</xdr:row>
      <xdr:rowOff>161925</xdr:rowOff>
    </xdr:from>
    <xdr:to>
      <xdr:col>15</xdr:col>
      <xdr:colOff>149225</xdr:colOff>
      <xdr:row>56</xdr:row>
      <xdr:rowOff>92075</xdr:rowOff>
    </xdr:to>
    <xdr:sp macro="" textlink="" fLocksText="0">
      <xdr:nvSpPr>
        <xdr:cNvPr id="192" name="フローチャート: 判断 191"/>
        <xdr:cNvSpPr/>
      </xdr:nvSpPr>
      <xdr:spPr>
        <a:xfrm>
          <a:off x="3048000" y="9067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54</xdr:row>
      <xdr:rowOff>104775</xdr:rowOff>
    </xdr:from>
    <xdr:to>
      <xdr:col>17</xdr:col>
      <xdr:colOff>76200</xdr:colOff>
      <xdr:row>56</xdr:row>
      <xdr:rowOff>38100</xdr:rowOff>
    </xdr:to>
    <xdr:sp macro="" textlink="">
      <xdr:nvSpPr>
        <xdr:cNvPr id="193" name="テキスト ボックス 192"/>
        <xdr:cNvSpPr txBox="1"/>
      </xdr:nvSpPr>
      <xdr:spPr>
        <a:xfrm>
          <a:off x="2714625" y="88487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120650</xdr:colOff>
      <xdr:row>56</xdr:row>
      <xdr:rowOff>26988</xdr:rowOff>
    </xdr:from>
    <xdr:to>
      <xdr:col>11</xdr:col>
      <xdr:colOff>9525</xdr:colOff>
      <xdr:row>56</xdr:row>
      <xdr:rowOff>69850</xdr:rowOff>
    </xdr:to>
    <xdr:sp macro="" textlink="">
      <xdr:nvSpPr>
        <xdr:cNvPr id="194" name="直線コネクタ 193"/>
        <xdr:cNvSpPr/>
      </xdr:nvSpPr>
      <xdr:spPr>
        <a:xfrm>
          <a:off x="1323975" y="9096375"/>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158750</xdr:colOff>
      <xdr:row>55</xdr:row>
      <xdr:rowOff>133350</xdr:rowOff>
    </xdr:from>
    <xdr:to>
      <xdr:col>11</xdr:col>
      <xdr:colOff>60325</xdr:colOff>
      <xdr:row>56</xdr:row>
      <xdr:rowOff>63500</xdr:rowOff>
    </xdr:to>
    <xdr:sp macro="" textlink="" fLocksText="0">
      <xdr:nvSpPr>
        <xdr:cNvPr id="195" name="フローチャート: 判断 194"/>
        <xdr:cNvSpPr/>
      </xdr:nvSpPr>
      <xdr:spPr>
        <a:xfrm>
          <a:off x="2162175" y="90392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54</xdr:row>
      <xdr:rowOff>76200</xdr:rowOff>
    </xdr:from>
    <xdr:to>
      <xdr:col>12</xdr:col>
      <xdr:colOff>190500</xdr:colOff>
      <xdr:row>56</xdr:row>
      <xdr:rowOff>9525</xdr:rowOff>
    </xdr:to>
    <xdr:sp macro="" textlink="">
      <xdr:nvSpPr>
        <xdr:cNvPr id="196" name="テキスト ボックス 195"/>
        <xdr:cNvSpPr txBox="1"/>
      </xdr:nvSpPr>
      <xdr:spPr>
        <a:xfrm>
          <a:off x="1828800" y="8820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69850</xdr:colOff>
      <xdr:row>55</xdr:row>
      <xdr:rowOff>90488</xdr:rowOff>
    </xdr:from>
    <xdr:to>
      <xdr:col>6</xdr:col>
      <xdr:colOff>171450</xdr:colOff>
      <xdr:row>56</xdr:row>
      <xdr:rowOff>20638</xdr:rowOff>
    </xdr:to>
    <xdr:sp macro="" textlink="" fLocksText="0">
      <xdr:nvSpPr>
        <xdr:cNvPr id="197" name="フローチャート: 判断 196"/>
        <xdr:cNvSpPr/>
      </xdr:nvSpPr>
      <xdr:spPr>
        <a:xfrm>
          <a:off x="1266825" y="90011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133350</xdr:colOff>
      <xdr:row>54</xdr:row>
      <xdr:rowOff>28575</xdr:rowOff>
    </xdr:from>
    <xdr:to>
      <xdr:col>8</xdr:col>
      <xdr:colOff>95250</xdr:colOff>
      <xdr:row>55</xdr:row>
      <xdr:rowOff>123825</xdr:rowOff>
    </xdr:to>
    <xdr:sp macro="" textlink="">
      <xdr:nvSpPr>
        <xdr:cNvPr id="198" name="テキスト ボックス 197"/>
        <xdr:cNvSpPr txBox="1"/>
      </xdr:nvSpPr>
      <xdr:spPr>
        <a:xfrm>
          <a:off x="933450" y="87725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9525</xdr:colOff>
      <xdr:row>64</xdr:row>
      <xdr:rowOff>9525</xdr:rowOff>
    </xdr:from>
    <xdr:to>
      <xdr:col>26</xdr:col>
      <xdr:colOff>171450</xdr:colOff>
      <xdr:row>65</xdr:row>
      <xdr:rowOff>104775</xdr:rowOff>
    </xdr:to>
    <xdr:sp macro="" textlink="">
      <xdr:nvSpPr>
        <xdr:cNvPr id="199" name="テキスト ボックス 198"/>
        <xdr:cNvSpPr txBox="1"/>
      </xdr:nvSpPr>
      <xdr:spPr>
        <a:xfrm>
          <a:off x="4610100" y="103727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64</xdr:row>
      <xdr:rowOff>9525</xdr:rowOff>
    </xdr:from>
    <xdr:to>
      <xdr:col>22</xdr:col>
      <xdr:colOff>133350</xdr:colOff>
      <xdr:row>65</xdr:row>
      <xdr:rowOff>104775</xdr:rowOff>
    </xdr:to>
    <xdr:sp macro="" textlink="">
      <xdr:nvSpPr>
        <xdr:cNvPr id="200" name="テキスト ボックス 199"/>
        <xdr:cNvSpPr txBox="1"/>
      </xdr:nvSpPr>
      <xdr:spPr>
        <a:xfrm>
          <a:off x="3771900" y="103727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76200</xdr:colOff>
      <xdr:row>64</xdr:row>
      <xdr:rowOff>9525</xdr:rowOff>
    </xdr:from>
    <xdr:to>
      <xdr:col>18</xdr:col>
      <xdr:colOff>38100</xdr:colOff>
      <xdr:row>65</xdr:row>
      <xdr:rowOff>104775</xdr:rowOff>
    </xdr:to>
    <xdr:sp macro="" textlink="">
      <xdr:nvSpPr>
        <xdr:cNvPr id="201" name="テキスト ボックス 200"/>
        <xdr:cNvSpPr txBox="1"/>
      </xdr:nvSpPr>
      <xdr:spPr>
        <a:xfrm>
          <a:off x="2876550" y="103727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190500</xdr:colOff>
      <xdr:row>64</xdr:row>
      <xdr:rowOff>9525</xdr:rowOff>
    </xdr:from>
    <xdr:to>
      <xdr:col>13</xdr:col>
      <xdr:colOff>152400</xdr:colOff>
      <xdr:row>65</xdr:row>
      <xdr:rowOff>104775</xdr:rowOff>
    </xdr:to>
    <xdr:sp macro="" textlink="">
      <xdr:nvSpPr>
        <xdr:cNvPr id="202" name="テキスト ボックス 201"/>
        <xdr:cNvSpPr txBox="1"/>
      </xdr:nvSpPr>
      <xdr:spPr>
        <a:xfrm>
          <a:off x="1990725" y="103727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xdr:col>
      <xdr:colOff>104775</xdr:colOff>
      <xdr:row>64</xdr:row>
      <xdr:rowOff>9525</xdr:rowOff>
    </xdr:from>
    <xdr:to>
      <xdr:col>9</xdr:col>
      <xdr:colOff>66675</xdr:colOff>
      <xdr:row>65</xdr:row>
      <xdr:rowOff>104775</xdr:rowOff>
    </xdr:to>
    <xdr:sp macro="" textlink="">
      <xdr:nvSpPr>
        <xdr:cNvPr id="203" name="テキスト ボックス 202"/>
        <xdr:cNvSpPr txBox="1"/>
      </xdr:nvSpPr>
      <xdr:spPr>
        <a:xfrm>
          <a:off x="1104900" y="103727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174625</xdr:colOff>
      <xdr:row>56</xdr:row>
      <xdr:rowOff>119063</xdr:rowOff>
    </xdr:from>
    <xdr:to>
      <xdr:col>24</xdr:col>
      <xdr:colOff>76200</xdr:colOff>
      <xdr:row>57</xdr:row>
      <xdr:rowOff>49213</xdr:rowOff>
    </xdr:to>
    <xdr:sp macro="" textlink="" fLocksText="0">
      <xdr:nvSpPr>
        <xdr:cNvPr id="204" name="楕円 203"/>
        <xdr:cNvSpPr/>
      </xdr:nvSpPr>
      <xdr:spPr>
        <a:xfrm>
          <a:off x="4772025" y="91916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56</xdr:row>
      <xdr:rowOff>95250</xdr:rowOff>
    </xdr:from>
    <xdr:to>
      <xdr:col>28</xdr:col>
      <xdr:colOff>76200</xdr:colOff>
      <xdr:row>58</xdr:row>
      <xdr:rowOff>28575</xdr:rowOff>
    </xdr:to>
    <xdr:sp macro="" textlink="">
      <xdr:nvSpPr>
        <xdr:cNvPr id="205" name="扶助費該当値テキスト"/>
        <xdr:cNvSpPr txBox="1"/>
      </xdr:nvSpPr>
      <xdr:spPr>
        <a:xfrm>
          <a:off x="4914900" y="91630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136525</xdr:colOff>
      <xdr:row>56</xdr:row>
      <xdr:rowOff>90488</xdr:rowOff>
    </xdr:from>
    <xdr:to>
      <xdr:col>20</xdr:col>
      <xdr:colOff>38100</xdr:colOff>
      <xdr:row>57</xdr:row>
      <xdr:rowOff>20638</xdr:rowOff>
    </xdr:to>
    <xdr:sp macro="" textlink="" fLocksText="0">
      <xdr:nvSpPr>
        <xdr:cNvPr id="206" name="楕円 205"/>
        <xdr:cNvSpPr/>
      </xdr:nvSpPr>
      <xdr:spPr>
        <a:xfrm>
          <a:off x="3933825" y="91630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0</xdr:colOff>
      <xdr:row>57</xdr:row>
      <xdr:rowOff>9525</xdr:rowOff>
    </xdr:from>
    <xdr:to>
      <xdr:col>21</xdr:col>
      <xdr:colOff>133350</xdr:colOff>
      <xdr:row>58</xdr:row>
      <xdr:rowOff>104775</xdr:rowOff>
    </xdr:to>
    <xdr:sp macro="" textlink="">
      <xdr:nvSpPr>
        <xdr:cNvPr id="207" name="テキスト ボックス 206"/>
        <xdr:cNvSpPr txBox="1"/>
      </xdr:nvSpPr>
      <xdr:spPr>
        <a:xfrm>
          <a:off x="3600450" y="923925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47625</xdr:colOff>
      <xdr:row>56</xdr:row>
      <xdr:rowOff>19050</xdr:rowOff>
    </xdr:from>
    <xdr:to>
      <xdr:col>15</xdr:col>
      <xdr:colOff>149225</xdr:colOff>
      <xdr:row>56</xdr:row>
      <xdr:rowOff>120650</xdr:rowOff>
    </xdr:to>
    <xdr:sp macro="" textlink="" fLocksText="0">
      <xdr:nvSpPr>
        <xdr:cNvPr id="208" name="楕円 207"/>
        <xdr:cNvSpPr/>
      </xdr:nvSpPr>
      <xdr:spPr>
        <a:xfrm>
          <a:off x="3048000" y="90868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56</xdr:row>
      <xdr:rowOff>104775</xdr:rowOff>
    </xdr:from>
    <xdr:to>
      <xdr:col>17</xdr:col>
      <xdr:colOff>76200</xdr:colOff>
      <xdr:row>58</xdr:row>
      <xdr:rowOff>38100</xdr:rowOff>
    </xdr:to>
    <xdr:sp macro="" textlink="">
      <xdr:nvSpPr>
        <xdr:cNvPr id="209" name="テキスト ボックス 208"/>
        <xdr:cNvSpPr txBox="1"/>
      </xdr:nvSpPr>
      <xdr:spPr>
        <a:xfrm>
          <a:off x="2714625" y="91725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158750</xdr:colOff>
      <xdr:row>56</xdr:row>
      <xdr:rowOff>19050</xdr:rowOff>
    </xdr:from>
    <xdr:to>
      <xdr:col>11</xdr:col>
      <xdr:colOff>60325</xdr:colOff>
      <xdr:row>56</xdr:row>
      <xdr:rowOff>120650</xdr:rowOff>
    </xdr:to>
    <xdr:sp macro="" textlink="" fLocksText="0">
      <xdr:nvSpPr>
        <xdr:cNvPr id="210" name="楕円 209"/>
        <xdr:cNvSpPr/>
      </xdr:nvSpPr>
      <xdr:spPr>
        <a:xfrm>
          <a:off x="2162175" y="90868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56</xdr:row>
      <xdr:rowOff>104775</xdr:rowOff>
    </xdr:from>
    <xdr:to>
      <xdr:col>12</xdr:col>
      <xdr:colOff>190500</xdr:colOff>
      <xdr:row>58</xdr:row>
      <xdr:rowOff>38100</xdr:rowOff>
    </xdr:to>
    <xdr:sp macro="" textlink="">
      <xdr:nvSpPr>
        <xdr:cNvPr id="211" name="テキスト ボックス 210"/>
        <xdr:cNvSpPr txBox="1"/>
      </xdr:nvSpPr>
      <xdr:spPr>
        <a:xfrm>
          <a:off x="1828800" y="91725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69850</xdr:colOff>
      <xdr:row>55</xdr:row>
      <xdr:rowOff>147638</xdr:rowOff>
    </xdr:from>
    <xdr:to>
      <xdr:col>6</xdr:col>
      <xdr:colOff>171450</xdr:colOff>
      <xdr:row>56</xdr:row>
      <xdr:rowOff>77788</xdr:rowOff>
    </xdr:to>
    <xdr:sp macro="" textlink="" fLocksText="0">
      <xdr:nvSpPr>
        <xdr:cNvPr id="212" name="楕円 211"/>
        <xdr:cNvSpPr/>
      </xdr:nvSpPr>
      <xdr:spPr>
        <a:xfrm>
          <a:off x="1266825" y="90582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133350</xdr:colOff>
      <xdr:row>56</xdr:row>
      <xdr:rowOff>66675</xdr:rowOff>
    </xdr:from>
    <xdr:to>
      <xdr:col>8</xdr:col>
      <xdr:colOff>95250</xdr:colOff>
      <xdr:row>58</xdr:row>
      <xdr:rowOff>0</xdr:rowOff>
    </xdr:to>
    <xdr:sp macro="" textlink="">
      <xdr:nvSpPr>
        <xdr:cNvPr id="213" name="テキスト ボックス 212"/>
        <xdr:cNvSpPr txBox="1"/>
      </xdr:nvSpPr>
      <xdr:spPr>
        <a:xfrm>
          <a:off x="933450" y="91344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47</xdr:row>
      <xdr:rowOff>69850</xdr:rowOff>
    </xdr:from>
    <xdr:to>
      <xdr:col>85</xdr:col>
      <xdr:colOff>66675</xdr:colOff>
      <xdr:row>49</xdr:row>
      <xdr:rowOff>44450</xdr:rowOff>
    </xdr:to>
    <xdr:sp macro="" textlink="" fLocksText="0">
      <xdr:nvSpPr>
        <xdr:cNvPr id="214" name="正方形/長方形 213"/>
        <xdr:cNvSpPr/>
      </xdr:nvSpPr>
      <xdr:spPr>
        <a:xfrm>
          <a:off x="12449175" y="767715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fLocksText="0">
      <xdr:nvSpPr>
        <xdr:cNvPr id="215" name="正方形/長方形 214"/>
        <xdr:cNvSpPr/>
      </xdr:nvSpPr>
      <xdr:spPr>
        <a:xfrm>
          <a:off x="17078325" y="7743825"/>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fLocksText="0">
      <xdr:nvSpPr>
        <xdr:cNvPr id="216" name="正方形/長方形 215"/>
        <xdr:cNvSpPr/>
      </xdr:nvSpPr>
      <xdr:spPr>
        <a:xfrm>
          <a:off x="17078325" y="7924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fLocksText="0">
      <xdr:nvSpPr>
        <xdr:cNvPr id="217" name="正方形/長方形 216"/>
        <xdr:cNvSpPr/>
      </xdr:nvSpPr>
      <xdr:spPr>
        <a:xfrm>
          <a:off x="18773775" y="7743825"/>
          <a:ext cx="139065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fLocksText="0">
      <xdr:nvSpPr>
        <xdr:cNvPr id="218" name="正方形/長方形 217"/>
        <xdr:cNvSpPr/>
      </xdr:nvSpPr>
      <xdr:spPr>
        <a:xfrm>
          <a:off x="18773775" y="7924800"/>
          <a:ext cx="139065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fLocksText="0">
      <xdr:nvSpPr>
        <xdr:cNvPr id="219" name="正方形/長方形 218"/>
        <xdr:cNvSpPr/>
      </xdr:nvSpPr>
      <xdr:spPr>
        <a:xfrm>
          <a:off x="20383500" y="7743825"/>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fLocksText="0">
      <xdr:nvSpPr>
        <xdr:cNvPr id="220" name="正方形/長方形 219"/>
        <xdr:cNvSpPr/>
      </xdr:nvSpPr>
      <xdr:spPr>
        <a:xfrm>
          <a:off x="20383500" y="7924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fLocksText="0">
      <xdr:nvSpPr>
        <xdr:cNvPr id="221" name="正方形/長方形 220"/>
        <xdr:cNvSpPr/>
      </xdr:nvSpPr>
      <xdr:spPr>
        <a:xfrm>
          <a:off x="12449175" y="8220075"/>
          <a:ext cx="4619625" cy="21526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fLocksText="0">
      <xdr:nvSpPr>
        <xdr:cNvPr id="222" name="正方形/長方形 221"/>
        <xdr:cNvSpPr/>
      </xdr:nvSpPr>
      <xdr:spPr>
        <a:xfrm>
          <a:off x="17402175" y="8220075"/>
          <a:ext cx="53340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fLocksText="0">
      <xdr:nvSpPr>
        <xdr:cNvPr id="223" name="正方形/長方形 222"/>
        <xdr:cNvSpPr/>
      </xdr:nvSpPr>
      <xdr:spPr>
        <a:xfrm>
          <a:off x="17459325" y="8220075"/>
          <a:ext cx="3810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497425" y="8524875"/>
          <a:ext cx="5086350" cy="1800225"/>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eaLnBrk="1" fontAlgn="auto" latinLnBrk="0" hangingPunct="1">
            <a:lnSpc>
              <a:spcPct val="100000"/>
            </a:lnSpc>
            <a:spcBef>
              <a:spcPts val="0"/>
            </a:spcBef>
            <a:spcAft>
              <a:spcPts val="0"/>
            </a:spcAft>
            <a:buClrTx/>
            <a:buSzTx/>
            <a:buFontTx/>
            <a:buNone/>
          </a:pPr>
          <a:r>
            <a:rPr lang="ja-JP" altLang="en-US" sz="1100" b="0" i="0" u="none" kern="0" spc="0" baseline="0">
              <a:ln>
                <a:noFill/>
              </a:ln>
              <a:solidFill>
                <a:srgbClr val="000000"/>
              </a:solidFill>
              <a:latin typeface="+mn-lt"/>
              <a:ea typeface="ＭＳ Ｐゴシック" panose="020B0600070205080204" pitchFamily="50" charset="-128"/>
              <a:cs typeface="+mn-cs"/>
            </a:rPr>
            <a:t>　</a:t>
          </a:r>
          <a:r>
            <a:rPr lang="ja-JP" altLang="ja-JP" sz="1100" b="0" i="0" u="none" kern="0" spc="0" baseline="0">
              <a:ln>
                <a:noFill/>
              </a:ln>
              <a:solidFill>
                <a:srgbClr val="000000"/>
              </a:solidFill>
              <a:latin typeface="+mn-lt"/>
              <a:ea typeface="ＭＳ Ｐゴシック" panose="020B0600070205080204" pitchFamily="50" charset="-128"/>
              <a:cs typeface="+mn-cs"/>
            </a:rPr>
            <a:t>その他に係る経常収支比率は、昨年度と比較すると繰出金の減により</a:t>
          </a:r>
          <a:r>
            <a:rPr lang="en-US" altLang="ja-JP" sz="1100" b="0" i="0" u="none" kern="0" spc="0" baseline="0">
              <a:ln>
                <a:noFill/>
              </a:ln>
              <a:solidFill>
                <a:srgbClr val="000000"/>
              </a:solidFill>
              <a:latin typeface="+mn-lt"/>
              <a:ea typeface="ＭＳ Ｐゴシック" panose="020B0600070205080204" pitchFamily="50" charset="-128"/>
              <a:cs typeface="+mn-cs"/>
            </a:rPr>
            <a:t>1.7</a:t>
          </a:r>
          <a:r>
            <a:rPr lang="ja-JP" altLang="ja-JP" sz="1100" b="0" i="0" u="none" kern="0" spc="0" baseline="0">
              <a:ln>
                <a:noFill/>
              </a:ln>
              <a:solidFill>
                <a:srgbClr val="000000"/>
              </a:solidFill>
              <a:latin typeface="+mn-lt"/>
              <a:ea typeface="ＭＳ Ｐゴシック" panose="020B0600070205080204" pitchFamily="50" charset="-128"/>
              <a:cs typeface="+mn-cs"/>
            </a:rPr>
            <a:t>ポイント改善され、類似団体平均値との比較で</a:t>
          </a:r>
          <a:r>
            <a:rPr lang="ja-JP" altLang="en-US" sz="1100" b="0" i="0" u="none" kern="0" spc="0" baseline="0">
              <a:ln>
                <a:noFill/>
              </a:ln>
              <a:solidFill>
                <a:srgbClr val="000000"/>
              </a:solidFill>
              <a:latin typeface="+mn-lt"/>
              <a:ea typeface="ＭＳ Ｐゴシック" panose="020B0600070205080204" pitchFamily="50" charset="-128"/>
              <a:cs typeface="+mn-cs"/>
            </a:rPr>
            <a:t>も</a:t>
          </a:r>
          <a:r>
            <a:rPr lang="en-US" altLang="ja-JP" sz="1100" b="0" i="0" u="none" kern="0" spc="0" baseline="0">
              <a:ln>
                <a:noFill/>
              </a:ln>
              <a:solidFill>
                <a:srgbClr val="000000"/>
              </a:solidFill>
              <a:latin typeface="+mn-lt"/>
              <a:ea typeface="ＭＳ Ｐゴシック" panose="020B0600070205080204" pitchFamily="50" charset="-128"/>
              <a:cs typeface="+mn-cs"/>
            </a:rPr>
            <a:t>0.3</a:t>
          </a:r>
          <a:r>
            <a:rPr lang="ja-JP" altLang="ja-JP" sz="1100" b="0" i="0" u="none" kern="0" spc="0" baseline="0">
              <a:ln>
                <a:noFill/>
              </a:ln>
              <a:solidFill>
                <a:srgbClr val="000000"/>
              </a:solidFill>
              <a:latin typeface="+mn-lt"/>
              <a:ea typeface="ＭＳ Ｐゴシック" panose="020B0600070205080204" pitchFamily="50" charset="-128"/>
              <a:cs typeface="+mn-cs"/>
            </a:rPr>
            <a:t>ポイント</a:t>
          </a:r>
          <a:r>
            <a:rPr lang="ja-JP" altLang="en-US" sz="1100" b="0" i="0" u="none" kern="0" spc="0" baseline="0">
              <a:ln>
                <a:noFill/>
              </a:ln>
              <a:solidFill>
                <a:srgbClr val="000000"/>
              </a:solidFill>
              <a:latin typeface="+mn-lt"/>
              <a:ea typeface="ＭＳ Ｐゴシック" panose="020B0600070205080204" pitchFamily="50" charset="-128"/>
              <a:cs typeface="+mn-cs"/>
            </a:rPr>
            <a:t>下</a:t>
          </a:r>
          <a:r>
            <a:rPr lang="ja-JP" altLang="ja-JP" sz="1100" b="0" i="0" u="none" kern="0" spc="0" baseline="0">
              <a:ln>
                <a:noFill/>
              </a:ln>
              <a:solidFill>
                <a:srgbClr val="000000"/>
              </a:solidFill>
              <a:latin typeface="+mn-lt"/>
              <a:ea typeface="ＭＳ Ｐゴシック" panose="020B0600070205080204" pitchFamily="50" charset="-128"/>
              <a:cs typeface="+mn-cs"/>
            </a:rPr>
            <a:t>回る数値となっ</a:t>
          </a:r>
          <a:r>
            <a:rPr lang="ja-JP" altLang="en-US" sz="1100" b="0" i="0" u="none" kern="0" spc="0" baseline="0">
              <a:ln>
                <a:noFill/>
              </a:ln>
              <a:solidFill>
                <a:srgbClr val="000000"/>
              </a:solidFill>
              <a:latin typeface="+mn-lt"/>
              <a:ea typeface="ＭＳ Ｐゴシック" panose="020B0600070205080204" pitchFamily="50" charset="-128"/>
              <a:cs typeface="+mn-cs"/>
            </a:rPr>
            <a:t>た</a:t>
          </a:r>
          <a:r>
            <a:rPr lang="ja-JP" altLang="ja-JP" sz="1100" b="0" i="0" u="none" kern="0" spc="0" baseline="0">
              <a:ln>
                <a:noFill/>
              </a:ln>
              <a:solidFill>
                <a:srgbClr val="000000"/>
              </a:solidFill>
              <a:latin typeface="+mn-lt"/>
              <a:ea typeface="ＭＳ Ｐゴシック" panose="020B0600070205080204" pitchFamily="50" charset="-128"/>
              <a:cs typeface="+mn-cs"/>
            </a:rPr>
            <a:t>。</a:t>
          </a:r>
          <a:endParaRPr lang="ja-JP" altLang="ja-JP" sz="1400" b="0" i="0" u="none" kern="0" spc="0" baseline="0">
            <a:ln>
              <a:noFill/>
            </a:ln>
            <a:solidFill>
              <a:srgbClr val="000000"/>
            </a:solidFill>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ja-JP" sz="1100" b="0" i="0" u="none" kern="0" spc="0" baseline="0">
              <a:ln>
                <a:noFill/>
              </a:ln>
              <a:solidFill>
                <a:srgbClr val="000000"/>
              </a:solidFill>
              <a:latin typeface="+mn-lt"/>
              <a:ea typeface="ＭＳ Ｐゴシック" panose="020B0600070205080204" pitchFamily="50" charset="-128"/>
              <a:cs typeface="+mn-cs"/>
            </a:rPr>
            <a:t>　今後も高齢化の進行に伴い、後期高齢者医療保険、介護保険の給付費の伸びが予想されること、下水道事業に係る企業債の償還</a:t>
          </a:r>
          <a:r>
            <a:rPr lang="ja-JP" altLang="en-US" sz="1100" b="0" i="0" u="none" kern="0" spc="0" baseline="0">
              <a:ln>
                <a:noFill/>
              </a:ln>
              <a:solidFill>
                <a:srgbClr val="000000"/>
              </a:solidFill>
              <a:latin typeface="+mn-lt"/>
              <a:ea typeface="ＭＳ Ｐゴシック" panose="020B0600070205080204" pitchFamily="50" charset="-128"/>
              <a:cs typeface="+mn-cs"/>
            </a:rPr>
            <a:t>に多額の費用がかかる</a:t>
          </a:r>
          <a:r>
            <a:rPr lang="ja-JP" altLang="ja-JP" sz="1100" b="0" i="0" u="none" kern="0" spc="0" baseline="0">
              <a:ln>
                <a:noFill/>
              </a:ln>
              <a:solidFill>
                <a:srgbClr val="000000"/>
              </a:solidFill>
              <a:latin typeface="+mn-lt"/>
              <a:ea typeface="ＭＳ Ｐゴシック" panose="020B0600070205080204" pitchFamily="50" charset="-128"/>
              <a:cs typeface="+mn-cs"/>
            </a:rPr>
            <a:t>ことなどから、一般会計からの繰出金の増加が懸念されるため、特別会計の適正な運営に努める。</a:t>
          </a:r>
          <a:endParaRPr lang="ja-JP" altLang="ja-JP" sz="1400" b="0" i="0" u="none" kern="0" spc="0" baseline="0">
            <a:ln>
              <a:noFill/>
            </a:ln>
            <a:solidFill>
              <a:srgbClr val="000000"/>
            </a:solidFill>
            <a:latin typeface="+mn-lt"/>
            <a:ea typeface="ＭＳ Ｐゴシック" panose="020B0600070205080204" pitchFamily="50" charset="-128"/>
            <a:cs typeface="+mn-cs"/>
          </a:endParaRP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62</xdr:col>
      <xdr:colOff>0</xdr:colOff>
      <xdr:row>49</xdr:row>
      <xdr:rowOff>104775</xdr:rowOff>
    </xdr:from>
    <xdr:to>
      <xdr:col>63</xdr:col>
      <xdr:colOff>95250</xdr:colOff>
      <xdr:row>51</xdr:row>
      <xdr:rowOff>9525</xdr:rowOff>
    </xdr:to>
    <xdr:sp macro="" textlink="">
      <xdr:nvSpPr>
        <xdr:cNvPr id="225" name="テキスト ボックス 224"/>
        <xdr:cNvSpPr txBox="1"/>
      </xdr:nvSpPr>
      <xdr:spPr>
        <a:xfrm>
          <a:off x="12401550" y="8039100"/>
          <a:ext cx="29527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64</xdr:row>
      <xdr:rowOff>12700</xdr:rowOff>
    </xdr:from>
    <xdr:to>
      <xdr:col>85</xdr:col>
      <xdr:colOff>66675</xdr:colOff>
      <xdr:row>64</xdr:row>
      <xdr:rowOff>12700</xdr:rowOff>
    </xdr:to>
    <xdr:sp macro="" textlink="">
      <xdr:nvSpPr>
        <xdr:cNvPr id="226" name="直線コネクタ 225"/>
        <xdr:cNvSpPr/>
      </xdr:nvSpPr>
      <xdr:spPr>
        <a:xfrm>
          <a:off x="12449175" y="103727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63</xdr:row>
      <xdr:rowOff>38100</xdr:rowOff>
    </xdr:from>
    <xdr:to>
      <xdr:col>62</xdr:col>
      <xdr:colOff>38100</xdr:colOff>
      <xdr:row>64</xdr:row>
      <xdr:rowOff>133350</xdr:rowOff>
    </xdr:to>
    <xdr:sp macro="" textlink="">
      <xdr:nvSpPr>
        <xdr:cNvPr id="227" name="テキスト ボックス 226"/>
        <xdr:cNvSpPr txBox="1"/>
      </xdr:nvSpPr>
      <xdr:spPr>
        <a:xfrm>
          <a:off x="11934825" y="1023937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61</xdr:row>
      <xdr:rowOff>146050</xdr:rowOff>
    </xdr:from>
    <xdr:to>
      <xdr:col>85</xdr:col>
      <xdr:colOff>66675</xdr:colOff>
      <xdr:row>61</xdr:row>
      <xdr:rowOff>146050</xdr:rowOff>
    </xdr:to>
    <xdr:sp macro="" textlink="">
      <xdr:nvSpPr>
        <xdr:cNvPr id="228" name="直線コネクタ 227"/>
        <xdr:cNvSpPr/>
      </xdr:nvSpPr>
      <xdr:spPr>
        <a:xfrm>
          <a:off x="12449175" y="100203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61</xdr:row>
      <xdr:rowOff>0</xdr:rowOff>
    </xdr:from>
    <xdr:to>
      <xdr:col>62</xdr:col>
      <xdr:colOff>38100</xdr:colOff>
      <xdr:row>62</xdr:row>
      <xdr:rowOff>95250</xdr:rowOff>
    </xdr:to>
    <xdr:sp macro="" textlink="">
      <xdr:nvSpPr>
        <xdr:cNvPr id="229" name="テキスト ボックス 228"/>
        <xdr:cNvSpPr txBox="1"/>
      </xdr:nvSpPr>
      <xdr:spPr>
        <a:xfrm>
          <a:off x="11934825" y="987742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25.0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59</xdr:row>
      <xdr:rowOff>107950</xdr:rowOff>
    </xdr:from>
    <xdr:to>
      <xdr:col>85</xdr:col>
      <xdr:colOff>66675</xdr:colOff>
      <xdr:row>59</xdr:row>
      <xdr:rowOff>107950</xdr:rowOff>
    </xdr:to>
    <xdr:sp macro="" textlink="">
      <xdr:nvSpPr>
        <xdr:cNvPr id="230" name="直線コネクタ 229"/>
        <xdr:cNvSpPr/>
      </xdr:nvSpPr>
      <xdr:spPr>
        <a:xfrm>
          <a:off x="12449175" y="965835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58</xdr:row>
      <xdr:rowOff>133350</xdr:rowOff>
    </xdr:from>
    <xdr:to>
      <xdr:col>62</xdr:col>
      <xdr:colOff>38100</xdr:colOff>
      <xdr:row>60</xdr:row>
      <xdr:rowOff>66675</xdr:rowOff>
    </xdr:to>
    <xdr:sp macro="" textlink="">
      <xdr:nvSpPr>
        <xdr:cNvPr id="231" name="テキスト ボックス 230"/>
        <xdr:cNvSpPr txBox="1"/>
      </xdr:nvSpPr>
      <xdr:spPr>
        <a:xfrm>
          <a:off x="11934825" y="952500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57</xdr:row>
      <xdr:rowOff>69850</xdr:rowOff>
    </xdr:from>
    <xdr:to>
      <xdr:col>85</xdr:col>
      <xdr:colOff>66675</xdr:colOff>
      <xdr:row>57</xdr:row>
      <xdr:rowOff>69850</xdr:rowOff>
    </xdr:to>
    <xdr:sp macro="" textlink="">
      <xdr:nvSpPr>
        <xdr:cNvPr id="232" name="直線コネクタ 231"/>
        <xdr:cNvSpPr/>
      </xdr:nvSpPr>
      <xdr:spPr>
        <a:xfrm>
          <a:off x="12449175" y="92964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56</xdr:row>
      <xdr:rowOff>95250</xdr:rowOff>
    </xdr:from>
    <xdr:to>
      <xdr:col>62</xdr:col>
      <xdr:colOff>38100</xdr:colOff>
      <xdr:row>58</xdr:row>
      <xdr:rowOff>28575</xdr:rowOff>
    </xdr:to>
    <xdr:sp macro="" textlink="">
      <xdr:nvSpPr>
        <xdr:cNvPr id="233" name="テキスト ボックス 232"/>
        <xdr:cNvSpPr txBox="1"/>
      </xdr:nvSpPr>
      <xdr:spPr>
        <a:xfrm>
          <a:off x="11934825" y="91630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55</xdr:row>
      <xdr:rowOff>31750</xdr:rowOff>
    </xdr:from>
    <xdr:to>
      <xdr:col>85</xdr:col>
      <xdr:colOff>66675</xdr:colOff>
      <xdr:row>55</xdr:row>
      <xdr:rowOff>31750</xdr:rowOff>
    </xdr:to>
    <xdr:sp macro="" textlink="">
      <xdr:nvSpPr>
        <xdr:cNvPr id="234" name="直線コネクタ 233"/>
        <xdr:cNvSpPr/>
      </xdr:nvSpPr>
      <xdr:spPr>
        <a:xfrm>
          <a:off x="12449175" y="893445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54</xdr:row>
      <xdr:rowOff>57150</xdr:rowOff>
    </xdr:from>
    <xdr:to>
      <xdr:col>62</xdr:col>
      <xdr:colOff>38100</xdr:colOff>
      <xdr:row>55</xdr:row>
      <xdr:rowOff>152400</xdr:rowOff>
    </xdr:to>
    <xdr:sp macro="" textlink="">
      <xdr:nvSpPr>
        <xdr:cNvPr id="235" name="テキスト ボックス 234"/>
        <xdr:cNvSpPr txBox="1"/>
      </xdr:nvSpPr>
      <xdr:spPr>
        <a:xfrm>
          <a:off x="11934825" y="880110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52</xdr:row>
      <xdr:rowOff>165100</xdr:rowOff>
    </xdr:from>
    <xdr:to>
      <xdr:col>85</xdr:col>
      <xdr:colOff>66675</xdr:colOff>
      <xdr:row>52</xdr:row>
      <xdr:rowOff>165100</xdr:rowOff>
    </xdr:to>
    <xdr:sp macro="" textlink="">
      <xdr:nvSpPr>
        <xdr:cNvPr id="236" name="直線コネクタ 235"/>
        <xdr:cNvSpPr/>
      </xdr:nvSpPr>
      <xdr:spPr>
        <a:xfrm>
          <a:off x="12449175" y="85820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52</xdr:row>
      <xdr:rowOff>19050</xdr:rowOff>
    </xdr:from>
    <xdr:to>
      <xdr:col>62</xdr:col>
      <xdr:colOff>38100</xdr:colOff>
      <xdr:row>53</xdr:row>
      <xdr:rowOff>114300</xdr:rowOff>
    </xdr:to>
    <xdr:sp macro="" textlink="">
      <xdr:nvSpPr>
        <xdr:cNvPr id="237" name="テキスト ボックス 236"/>
        <xdr:cNvSpPr txBox="1"/>
      </xdr:nvSpPr>
      <xdr:spPr>
        <a:xfrm>
          <a:off x="11934825" y="84391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50</xdr:row>
      <xdr:rowOff>127000</xdr:rowOff>
    </xdr:to>
    <xdr:sp macro="" textlink="">
      <xdr:nvSpPr>
        <xdr:cNvPr id="238" name="直線コネクタ 237"/>
        <xdr:cNvSpPr/>
      </xdr:nvSpPr>
      <xdr:spPr>
        <a:xfrm>
          <a:off x="12449175" y="822007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49</xdr:row>
      <xdr:rowOff>152400</xdr:rowOff>
    </xdr:from>
    <xdr:to>
      <xdr:col>62</xdr:col>
      <xdr:colOff>38100</xdr:colOff>
      <xdr:row>51</xdr:row>
      <xdr:rowOff>85725</xdr:rowOff>
    </xdr:to>
    <xdr:sp macro="" textlink="">
      <xdr:nvSpPr>
        <xdr:cNvPr id="239" name="テキスト ボックス 238"/>
        <xdr:cNvSpPr txBox="1"/>
      </xdr:nvSpPr>
      <xdr:spPr>
        <a:xfrm>
          <a:off x="11934825" y="808672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fLocksText="0">
      <xdr:nvSpPr>
        <xdr:cNvPr id="240" name="その他グラフ枠"/>
        <xdr:cNvSpPr/>
      </xdr:nvSpPr>
      <xdr:spPr>
        <a:xfrm>
          <a:off x="12449175" y="8220075"/>
          <a:ext cx="4619625" cy="2152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sp macro="" textlink="">
      <xdr:nvSpPr>
        <xdr:cNvPr id="241" name="直線コネクタ 240"/>
        <xdr:cNvSpPr/>
      </xdr:nvSpPr>
      <xdr:spPr>
        <a:xfrm flipV="1">
          <a:off x="16506825" y="85439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61</xdr:row>
      <xdr:rowOff>38100</xdr:rowOff>
    </xdr:from>
    <xdr:to>
      <xdr:col>86</xdr:col>
      <xdr:colOff>152400</xdr:colOff>
      <xdr:row>62</xdr:row>
      <xdr:rowOff>133350</xdr:rowOff>
    </xdr:to>
    <xdr:sp macro="" textlink="">
      <xdr:nvSpPr>
        <xdr:cNvPr id="242" name="その他最小値テキスト"/>
        <xdr:cNvSpPr txBox="1"/>
      </xdr:nvSpPr>
      <xdr:spPr>
        <a:xfrm>
          <a:off x="16592550" y="99155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24.0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19050</xdr:colOff>
      <xdr:row>61</xdr:row>
      <xdr:rowOff>69850</xdr:rowOff>
    </xdr:from>
    <xdr:to>
      <xdr:col>82</xdr:col>
      <xdr:colOff>196850</xdr:colOff>
      <xdr:row>61</xdr:row>
      <xdr:rowOff>69850</xdr:rowOff>
    </xdr:to>
    <xdr:sp macro="" textlink="">
      <xdr:nvSpPr>
        <xdr:cNvPr id="243" name="直線コネクタ 242"/>
        <xdr:cNvSpPr/>
      </xdr:nvSpPr>
      <xdr:spPr>
        <a:xfrm>
          <a:off x="16421100" y="99441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51</xdr:row>
      <xdr:rowOff>38100</xdr:rowOff>
    </xdr:from>
    <xdr:to>
      <xdr:col>86</xdr:col>
      <xdr:colOff>152400</xdr:colOff>
      <xdr:row>52</xdr:row>
      <xdr:rowOff>133350</xdr:rowOff>
    </xdr:to>
    <xdr:sp macro="" textlink="">
      <xdr:nvSpPr>
        <xdr:cNvPr id="244" name="その他最大値テキスト"/>
        <xdr:cNvSpPr txBox="1"/>
      </xdr:nvSpPr>
      <xdr:spPr>
        <a:xfrm>
          <a:off x="16592550" y="82962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4.5</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19050</xdr:colOff>
      <xdr:row>52</xdr:row>
      <xdr:rowOff>127000</xdr:rowOff>
    </xdr:from>
    <xdr:to>
      <xdr:col>82</xdr:col>
      <xdr:colOff>196850</xdr:colOff>
      <xdr:row>52</xdr:row>
      <xdr:rowOff>127000</xdr:rowOff>
    </xdr:to>
    <xdr:sp macro="" textlink="">
      <xdr:nvSpPr>
        <xdr:cNvPr id="245" name="直線コネクタ 244"/>
        <xdr:cNvSpPr/>
      </xdr:nvSpPr>
      <xdr:spPr>
        <a:xfrm>
          <a:off x="16421100" y="85439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69850</xdr:colOff>
      <xdr:row>56</xdr:row>
      <xdr:rowOff>127000</xdr:rowOff>
    </xdr:from>
    <xdr:to>
      <xdr:col>82</xdr:col>
      <xdr:colOff>107950</xdr:colOff>
      <xdr:row>57</xdr:row>
      <xdr:rowOff>85090</xdr:rowOff>
    </xdr:to>
    <xdr:sp macro="" textlink="">
      <xdr:nvSpPr>
        <xdr:cNvPr id="246" name="直線コネクタ 245"/>
        <xdr:cNvSpPr/>
      </xdr:nvSpPr>
      <xdr:spPr>
        <a:xfrm flipV="1">
          <a:off x="15668625" y="919162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56</xdr:row>
      <xdr:rowOff>66675</xdr:rowOff>
    </xdr:from>
    <xdr:to>
      <xdr:col>86</xdr:col>
      <xdr:colOff>152400</xdr:colOff>
      <xdr:row>58</xdr:row>
      <xdr:rowOff>0</xdr:rowOff>
    </xdr:to>
    <xdr:sp macro="" textlink="">
      <xdr:nvSpPr>
        <xdr:cNvPr id="247" name="その他平均値テキスト"/>
        <xdr:cNvSpPr txBox="1"/>
      </xdr:nvSpPr>
      <xdr:spPr>
        <a:xfrm>
          <a:off x="16592550" y="9134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13.8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57150</xdr:colOff>
      <xdr:row>56</xdr:row>
      <xdr:rowOff>99060</xdr:rowOff>
    </xdr:from>
    <xdr:to>
      <xdr:col>82</xdr:col>
      <xdr:colOff>158750</xdr:colOff>
      <xdr:row>57</xdr:row>
      <xdr:rowOff>29210</xdr:rowOff>
    </xdr:to>
    <xdr:sp macro="" textlink="" fLocksText="0">
      <xdr:nvSpPr>
        <xdr:cNvPr id="248" name="フローチャート: 判断 247"/>
        <xdr:cNvSpPr/>
      </xdr:nvSpPr>
      <xdr:spPr>
        <a:xfrm>
          <a:off x="16459200" y="91630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57</xdr:row>
      <xdr:rowOff>85090</xdr:rowOff>
    </xdr:from>
    <xdr:to>
      <xdr:col>78</xdr:col>
      <xdr:colOff>69850</xdr:colOff>
      <xdr:row>57</xdr:row>
      <xdr:rowOff>100330</xdr:rowOff>
    </xdr:to>
    <xdr:sp macro="" textlink="">
      <xdr:nvSpPr>
        <xdr:cNvPr id="249" name="直線コネクタ 248"/>
        <xdr:cNvSpPr/>
      </xdr:nvSpPr>
      <xdr:spPr>
        <a:xfrm flipV="1">
          <a:off x="14782800" y="931545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19050</xdr:colOff>
      <xdr:row>56</xdr:row>
      <xdr:rowOff>114300</xdr:rowOff>
    </xdr:from>
    <xdr:to>
      <xdr:col>78</xdr:col>
      <xdr:colOff>120650</xdr:colOff>
      <xdr:row>57</xdr:row>
      <xdr:rowOff>44450</xdr:rowOff>
    </xdr:to>
    <xdr:sp macro="" textlink="" fLocksText="0">
      <xdr:nvSpPr>
        <xdr:cNvPr id="250" name="フローチャート: 判断 249"/>
        <xdr:cNvSpPr/>
      </xdr:nvSpPr>
      <xdr:spPr>
        <a:xfrm>
          <a:off x="15621000" y="91821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76</xdr:col>
      <xdr:colOff>85725</xdr:colOff>
      <xdr:row>55</xdr:row>
      <xdr:rowOff>57150</xdr:rowOff>
    </xdr:from>
    <xdr:to>
      <xdr:col>80</xdr:col>
      <xdr:colOff>19050</xdr:colOff>
      <xdr:row>56</xdr:row>
      <xdr:rowOff>152400</xdr:rowOff>
    </xdr:to>
    <xdr:sp macro="" textlink="">
      <xdr:nvSpPr>
        <xdr:cNvPr id="251" name="テキスト ボックス 250"/>
        <xdr:cNvSpPr txBox="1"/>
      </xdr:nvSpPr>
      <xdr:spPr>
        <a:xfrm>
          <a:off x="15287625" y="896302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69</xdr:col>
      <xdr:colOff>92075</xdr:colOff>
      <xdr:row>57</xdr:row>
      <xdr:rowOff>100330</xdr:rowOff>
    </xdr:from>
    <xdr:to>
      <xdr:col>73</xdr:col>
      <xdr:colOff>180975</xdr:colOff>
      <xdr:row>58</xdr:row>
      <xdr:rowOff>50800</xdr:rowOff>
    </xdr:to>
    <xdr:sp macro="" textlink="">
      <xdr:nvSpPr>
        <xdr:cNvPr id="252" name="直線コネクタ 251"/>
        <xdr:cNvSpPr/>
      </xdr:nvSpPr>
      <xdr:spPr>
        <a:xfrm flipV="1">
          <a:off x="13896975" y="9334500"/>
          <a:ext cx="88582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73</xdr:col>
      <xdr:colOff>130175</xdr:colOff>
      <xdr:row>56</xdr:row>
      <xdr:rowOff>68580</xdr:rowOff>
    </xdr:from>
    <xdr:to>
      <xdr:col>74</xdr:col>
      <xdr:colOff>31750</xdr:colOff>
      <xdr:row>56</xdr:row>
      <xdr:rowOff>170180</xdr:rowOff>
    </xdr:to>
    <xdr:sp macro="" textlink="" fLocksText="0">
      <xdr:nvSpPr>
        <xdr:cNvPr id="253" name="フローチャート: 判断 252"/>
        <xdr:cNvSpPr/>
      </xdr:nvSpPr>
      <xdr:spPr>
        <a:xfrm>
          <a:off x="14735175" y="9134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72</xdr:col>
      <xdr:colOff>0</xdr:colOff>
      <xdr:row>55</xdr:row>
      <xdr:rowOff>9525</xdr:rowOff>
    </xdr:from>
    <xdr:to>
      <xdr:col>75</xdr:col>
      <xdr:colOff>161925</xdr:colOff>
      <xdr:row>56</xdr:row>
      <xdr:rowOff>104775</xdr:rowOff>
    </xdr:to>
    <xdr:sp macro="" textlink="">
      <xdr:nvSpPr>
        <xdr:cNvPr id="254" name="テキスト ボックス 253"/>
        <xdr:cNvSpPr txBox="1"/>
      </xdr:nvSpPr>
      <xdr:spPr>
        <a:xfrm>
          <a:off x="14401800" y="891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3175</xdr:colOff>
      <xdr:row>55</xdr:row>
      <xdr:rowOff>138430</xdr:rowOff>
    </xdr:from>
    <xdr:to>
      <xdr:col>69</xdr:col>
      <xdr:colOff>92075</xdr:colOff>
      <xdr:row>58</xdr:row>
      <xdr:rowOff>50800</xdr:rowOff>
    </xdr:to>
    <xdr:sp macro="" textlink="">
      <xdr:nvSpPr>
        <xdr:cNvPr id="255" name="直線コネクタ 254"/>
        <xdr:cNvSpPr/>
      </xdr:nvSpPr>
      <xdr:spPr>
        <a:xfrm>
          <a:off x="13001625" y="9048750"/>
          <a:ext cx="895350" cy="3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69</xdr:col>
      <xdr:colOff>41275</xdr:colOff>
      <xdr:row>56</xdr:row>
      <xdr:rowOff>76200</xdr:rowOff>
    </xdr:from>
    <xdr:to>
      <xdr:col>69</xdr:col>
      <xdr:colOff>142875</xdr:colOff>
      <xdr:row>57</xdr:row>
      <xdr:rowOff>6350</xdr:rowOff>
    </xdr:to>
    <xdr:sp macro="" textlink="" fLocksText="0">
      <xdr:nvSpPr>
        <xdr:cNvPr id="256" name="フローチャート: 判断 255"/>
        <xdr:cNvSpPr/>
      </xdr:nvSpPr>
      <xdr:spPr>
        <a:xfrm>
          <a:off x="13839825" y="91440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67</xdr:col>
      <xdr:colOff>104775</xdr:colOff>
      <xdr:row>55</xdr:row>
      <xdr:rowOff>19050</xdr:rowOff>
    </xdr:from>
    <xdr:to>
      <xdr:col>71</xdr:col>
      <xdr:colOff>66675</xdr:colOff>
      <xdr:row>56</xdr:row>
      <xdr:rowOff>114300</xdr:rowOff>
    </xdr:to>
    <xdr:sp macro="" textlink="">
      <xdr:nvSpPr>
        <xdr:cNvPr id="257" name="テキスト ボックス 256"/>
        <xdr:cNvSpPr txBox="1"/>
      </xdr:nvSpPr>
      <xdr:spPr>
        <a:xfrm>
          <a:off x="13506450" y="89249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152400</xdr:colOff>
      <xdr:row>56</xdr:row>
      <xdr:rowOff>22860</xdr:rowOff>
    </xdr:from>
    <xdr:to>
      <xdr:col>65</xdr:col>
      <xdr:colOff>53975</xdr:colOff>
      <xdr:row>56</xdr:row>
      <xdr:rowOff>124460</xdr:rowOff>
    </xdr:to>
    <xdr:sp macro="" textlink="" fLocksText="0">
      <xdr:nvSpPr>
        <xdr:cNvPr id="258" name="フローチャート: 判断 257"/>
        <xdr:cNvSpPr/>
      </xdr:nvSpPr>
      <xdr:spPr>
        <a:xfrm>
          <a:off x="12954000" y="90868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63</xdr:col>
      <xdr:colOff>19050</xdr:colOff>
      <xdr:row>56</xdr:row>
      <xdr:rowOff>104775</xdr:rowOff>
    </xdr:from>
    <xdr:to>
      <xdr:col>66</xdr:col>
      <xdr:colOff>180975</xdr:colOff>
      <xdr:row>58</xdr:row>
      <xdr:rowOff>38100</xdr:rowOff>
    </xdr:to>
    <xdr:sp macro="" textlink="">
      <xdr:nvSpPr>
        <xdr:cNvPr id="259" name="テキスト ボックス 258"/>
        <xdr:cNvSpPr txBox="1"/>
      </xdr:nvSpPr>
      <xdr:spPr>
        <a:xfrm>
          <a:off x="12620625" y="91725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12.8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81</xdr:col>
      <xdr:colOff>85725</xdr:colOff>
      <xdr:row>64</xdr:row>
      <xdr:rowOff>9525</xdr:rowOff>
    </xdr:from>
    <xdr:to>
      <xdr:col>85</xdr:col>
      <xdr:colOff>47625</xdr:colOff>
      <xdr:row>65</xdr:row>
      <xdr:rowOff>104775</xdr:rowOff>
    </xdr:to>
    <xdr:sp macro="" textlink="">
      <xdr:nvSpPr>
        <xdr:cNvPr id="260" name="テキスト ボックス 259"/>
        <xdr:cNvSpPr txBox="1"/>
      </xdr:nvSpPr>
      <xdr:spPr>
        <a:xfrm>
          <a:off x="16287750" y="103727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77</xdr:col>
      <xdr:colOff>47625</xdr:colOff>
      <xdr:row>64</xdr:row>
      <xdr:rowOff>9525</xdr:rowOff>
    </xdr:from>
    <xdr:to>
      <xdr:col>81</xdr:col>
      <xdr:colOff>9525</xdr:colOff>
      <xdr:row>65</xdr:row>
      <xdr:rowOff>104775</xdr:rowOff>
    </xdr:to>
    <xdr:sp macro="" textlink="">
      <xdr:nvSpPr>
        <xdr:cNvPr id="261" name="テキスト ボックス 260"/>
        <xdr:cNvSpPr txBox="1"/>
      </xdr:nvSpPr>
      <xdr:spPr>
        <a:xfrm>
          <a:off x="15449550" y="103727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72</xdr:col>
      <xdr:colOff>161925</xdr:colOff>
      <xdr:row>64</xdr:row>
      <xdr:rowOff>9525</xdr:rowOff>
    </xdr:from>
    <xdr:to>
      <xdr:col>76</xdr:col>
      <xdr:colOff>123825</xdr:colOff>
      <xdr:row>65</xdr:row>
      <xdr:rowOff>104775</xdr:rowOff>
    </xdr:to>
    <xdr:sp macro="" textlink="">
      <xdr:nvSpPr>
        <xdr:cNvPr id="262" name="テキスト ボックス 261"/>
        <xdr:cNvSpPr txBox="1"/>
      </xdr:nvSpPr>
      <xdr:spPr>
        <a:xfrm>
          <a:off x="14563725" y="103727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68</xdr:col>
      <xdr:colOff>76200</xdr:colOff>
      <xdr:row>64</xdr:row>
      <xdr:rowOff>9525</xdr:rowOff>
    </xdr:from>
    <xdr:to>
      <xdr:col>72</xdr:col>
      <xdr:colOff>38100</xdr:colOff>
      <xdr:row>65</xdr:row>
      <xdr:rowOff>104775</xdr:rowOff>
    </xdr:to>
    <xdr:sp macro="" textlink="">
      <xdr:nvSpPr>
        <xdr:cNvPr id="263" name="テキスト ボックス 262"/>
        <xdr:cNvSpPr txBox="1"/>
      </xdr:nvSpPr>
      <xdr:spPr>
        <a:xfrm>
          <a:off x="13677900" y="103727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63</xdr:col>
      <xdr:colOff>180975</xdr:colOff>
      <xdr:row>64</xdr:row>
      <xdr:rowOff>9525</xdr:rowOff>
    </xdr:from>
    <xdr:to>
      <xdr:col>67</xdr:col>
      <xdr:colOff>142875</xdr:colOff>
      <xdr:row>65</xdr:row>
      <xdr:rowOff>104775</xdr:rowOff>
    </xdr:to>
    <xdr:sp macro="" textlink="">
      <xdr:nvSpPr>
        <xdr:cNvPr id="264" name="テキスト ボックス 263"/>
        <xdr:cNvSpPr txBox="1"/>
      </xdr:nvSpPr>
      <xdr:spPr>
        <a:xfrm>
          <a:off x="12782550" y="103727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57150</xdr:colOff>
      <xdr:row>56</xdr:row>
      <xdr:rowOff>76200</xdr:rowOff>
    </xdr:from>
    <xdr:to>
      <xdr:col>82</xdr:col>
      <xdr:colOff>158750</xdr:colOff>
      <xdr:row>57</xdr:row>
      <xdr:rowOff>6350</xdr:rowOff>
    </xdr:to>
    <xdr:sp macro="" textlink="" fLocksText="0">
      <xdr:nvSpPr>
        <xdr:cNvPr id="265" name="楕円 264"/>
        <xdr:cNvSpPr/>
      </xdr:nvSpPr>
      <xdr:spPr>
        <a:xfrm>
          <a:off x="16459200" y="91440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82</xdr:col>
      <xdr:colOff>190500</xdr:colOff>
      <xdr:row>55</xdr:row>
      <xdr:rowOff>95250</xdr:rowOff>
    </xdr:from>
    <xdr:to>
      <xdr:col>86</xdr:col>
      <xdr:colOff>152400</xdr:colOff>
      <xdr:row>57</xdr:row>
      <xdr:rowOff>28575</xdr:rowOff>
    </xdr:to>
    <xdr:sp macro="" textlink="">
      <xdr:nvSpPr>
        <xdr:cNvPr id="266" name="その他該当値テキスト"/>
        <xdr:cNvSpPr txBox="1"/>
      </xdr:nvSpPr>
      <xdr:spPr>
        <a:xfrm>
          <a:off x="16592550" y="90011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13.5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78</xdr:col>
      <xdr:colOff>19050</xdr:colOff>
      <xdr:row>57</xdr:row>
      <xdr:rowOff>34290</xdr:rowOff>
    </xdr:from>
    <xdr:to>
      <xdr:col>78</xdr:col>
      <xdr:colOff>120650</xdr:colOff>
      <xdr:row>57</xdr:row>
      <xdr:rowOff>135890</xdr:rowOff>
    </xdr:to>
    <xdr:sp macro="" textlink="" fLocksText="0">
      <xdr:nvSpPr>
        <xdr:cNvPr id="267" name="楕円 266"/>
        <xdr:cNvSpPr/>
      </xdr:nvSpPr>
      <xdr:spPr>
        <a:xfrm>
          <a:off x="15621000" y="92678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76</xdr:col>
      <xdr:colOff>85725</xdr:colOff>
      <xdr:row>57</xdr:row>
      <xdr:rowOff>123825</xdr:rowOff>
    </xdr:from>
    <xdr:to>
      <xdr:col>80</xdr:col>
      <xdr:colOff>19050</xdr:colOff>
      <xdr:row>59</xdr:row>
      <xdr:rowOff>57150</xdr:rowOff>
    </xdr:to>
    <xdr:sp macro="" textlink="">
      <xdr:nvSpPr>
        <xdr:cNvPr id="268" name="テキスト ボックス 267"/>
        <xdr:cNvSpPr txBox="1"/>
      </xdr:nvSpPr>
      <xdr:spPr>
        <a:xfrm>
          <a:off x="15287625" y="935355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15.2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73</xdr:col>
      <xdr:colOff>130175</xdr:colOff>
      <xdr:row>57</xdr:row>
      <xdr:rowOff>49530</xdr:rowOff>
    </xdr:from>
    <xdr:to>
      <xdr:col>74</xdr:col>
      <xdr:colOff>31750</xdr:colOff>
      <xdr:row>57</xdr:row>
      <xdr:rowOff>151130</xdr:rowOff>
    </xdr:to>
    <xdr:sp macro="" textlink="" fLocksText="0">
      <xdr:nvSpPr>
        <xdr:cNvPr id="269" name="楕円 268"/>
        <xdr:cNvSpPr/>
      </xdr:nvSpPr>
      <xdr:spPr>
        <a:xfrm>
          <a:off x="14735175" y="92773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72</xdr:col>
      <xdr:colOff>0</xdr:colOff>
      <xdr:row>57</xdr:row>
      <xdr:rowOff>133350</xdr:rowOff>
    </xdr:from>
    <xdr:to>
      <xdr:col>75</xdr:col>
      <xdr:colOff>161925</xdr:colOff>
      <xdr:row>59</xdr:row>
      <xdr:rowOff>66675</xdr:rowOff>
    </xdr:to>
    <xdr:sp macro="" textlink="">
      <xdr:nvSpPr>
        <xdr:cNvPr id="270" name="テキスト ボックス 269"/>
        <xdr:cNvSpPr txBox="1"/>
      </xdr:nvSpPr>
      <xdr:spPr>
        <a:xfrm>
          <a:off x="14401800" y="93630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15.4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69</xdr:col>
      <xdr:colOff>41275</xdr:colOff>
      <xdr:row>58</xdr:row>
      <xdr:rowOff>0</xdr:rowOff>
    </xdr:from>
    <xdr:to>
      <xdr:col>69</xdr:col>
      <xdr:colOff>142875</xdr:colOff>
      <xdr:row>58</xdr:row>
      <xdr:rowOff>101600</xdr:rowOff>
    </xdr:to>
    <xdr:sp macro="" textlink="" fLocksText="0">
      <xdr:nvSpPr>
        <xdr:cNvPr id="271" name="楕円 270"/>
        <xdr:cNvSpPr/>
      </xdr:nvSpPr>
      <xdr:spPr>
        <a:xfrm>
          <a:off x="13839825" y="93916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67</xdr:col>
      <xdr:colOff>104775</xdr:colOff>
      <xdr:row>58</xdr:row>
      <xdr:rowOff>85725</xdr:rowOff>
    </xdr:from>
    <xdr:to>
      <xdr:col>71</xdr:col>
      <xdr:colOff>66675</xdr:colOff>
      <xdr:row>60</xdr:row>
      <xdr:rowOff>19050</xdr:rowOff>
    </xdr:to>
    <xdr:sp macro="" textlink="">
      <xdr:nvSpPr>
        <xdr:cNvPr id="272" name="テキスト ボックス 271"/>
        <xdr:cNvSpPr txBox="1"/>
      </xdr:nvSpPr>
      <xdr:spPr>
        <a:xfrm>
          <a:off x="13506450" y="94773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152400</xdr:colOff>
      <xdr:row>55</xdr:row>
      <xdr:rowOff>87630</xdr:rowOff>
    </xdr:from>
    <xdr:to>
      <xdr:col>65</xdr:col>
      <xdr:colOff>53975</xdr:colOff>
      <xdr:row>56</xdr:row>
      <xdr:rowOff>17780</xdr:rowOff>
    </xdr:to>
    <xdr:sp macro="" textlink="" fLocksText="0">
      <xdr:nvSpPr>
        <xdr:cNvPr id="273" name="楕円 272"/>
        <xdr:cNvSpPr/>
      </xdr:nvSpPr>
      <xdr:spPr>
        <a:xfrm>
          <a:off x="12954000" y="89916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63</xdr:col>
      <xdr:colOff>19050</xdr:colOff>
      <xdr:row>54</xdr:row>
      <xdr:rowOff>28575</xdr:rowOff>
    </xdr:from>
    <xdr:to>
      <xdr:col>66</xdr:col>
      <xdr:colOff>180975</xdr:colOff>
      <xdr:row>55</xdr:row>
      <xdr:rowOff>123825</xdr:rowOff>
    </xdr:to>
    <xdr:sp macro="" textlink="">
      <xdr:nvSpPr>
        <xdr:cNvPr id="274" name="テキスト ボックス 273"/>
        <xdr:cNvSpPr txBox="1"/>
      </xdr:nvSpPr>
      <xdr:spPr>
        <a:xfrm>
          <a:off x="12620625" y="87725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27</xdr:row>
      <xdr:rowOff>69850</xdr:rowOff>
    </xdr:from>
    <xdr:to>
      <xdr:col>85</xdr:col>
      <xdr:colOff>66675</xdr:colOff>
      <xdr:row>29</xdr:row>
      <xdr:rowOff>44450</xdr:rowOff>
    </xdr:to>
    <xdr:sp macro="" textlink="" fLocksText="0">
      <xdr:nvSpPr>
        <xdr:cNvPr id="275" name="正方形/長方形 274"/>
        <xdr:cNvSpPr/>
      </xdr:nvSpPr>
      <xdr:spPr>
        <a:xfrm>
          <a:off x="12449175" y="443865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fLocksText="0">
      <xdr:nvSpPr>
        <xdr:cNvPr id="276" name="正方形/長方形 275"/>
        <xdr:cNvSpPr/>
      </xdr:nvSpPr>
      <xdr:spPr>
        <a:xfrm>
          <a:off x="17078325" y="4505325"/>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fLocksText="0">
      <xdr:nvSpPr>
        <xdr:cNvPr id="277" name="正方形/長方形 276"/>
        <xdr:cNvSpPr/>
      </xdr:nvSpPr>
      <xdr:spPr>
        <a:xfrm>
          <a:off x="17078325" y="4686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fLocksText="0">
      <xdr:nvSpPr>
        <xdr:cNvPr id="278" name="正方形/長方形 277"/>
        <xdr:cNvSpPr/>
      </xdr:nvSpPr>
      <xdr:spPr>
        <a:xfrm>
          <a:off x="18773775" y="4505325"/>
          <a:ext cx="139065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fLocksText="0">
      <xdr:nvSpPr>
        <xdr:cNvPr id="279" name="正方形/長方形 278"/>
        <xdr:cNvSpPr/>
      </xdr:nvSpPr>
      <xdr:spPr>
        <a:xfrm>
          <a:off x="18773775" y="4686300"/>
          <a:ext cx="139065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fLocksText="0">
      <xdr:nvSpPr>
        <xdr:cNvPr id="280" name="正方形/長方形 279"/>
        <xdr:cNvSpPr/>
      </xdr:nvSpPr>
      <xdr:spPr>
        <a:xfrm>
          <a:off x="20383500" y="4505325"/>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fLocksText="0">
      <xdr:nvSpPr>
        <xdr:cNvPr id="281" name="正方形/長方形 280"/>
        <xdr:cNvSpPr/>
      </xdr:nvSpPr>
      <xdr:spPr>
        <a:xfrm>
          <a:off x="20383500" y="4686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fLocksText="0">
      <xdr:nvSpPr>
        <xdr:cNvPr id="282" name="正方形/長方形 281"/>
        <xdr:cNvSpPr/>
      </xdr:nvSpPr>
      <xdr:spPr>
        <a:xfrm>
          <a:off x="12449175" y="4981575"/>
          <a:ext cx="4619625" cy="21526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fLocksText="0">
      <xdr:nvSpPr>
        <xdr:cNvPr id="283" name="正方形/長方形 282"/>
        <xdr:cNvSpPr/>
      </xdr:nvSpPr>
      <xdr:spPr>
        <a:xfrm>
          <a:off x="17402175" y="4981575"/>
          <a:ext cx="53340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fLocksText="0">
      <xdr:nvSpPr>
        <xdr:cNvPr id="284" name="正方形/長方形 283"/>
        <xdr:cNvSpPr/>
      </xdr:nvSpPr>
      <xdr:spPr>
        <a:xfrm>
          <a:off x="17459325" y="4981575"/>
          <a:ext cx="3810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497425" y="5286375"/>
          <a:ext cx="5086350" cy="1800225"/>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rtl="0" eaLnBrk="1" fontAlgn="auto" latinLnBrk="0" hangingPunct="1">
            <a:lnSpc>
              <a:spcPct val="100000"/>
            </a:lnSpc>
            <a:spcBef>
              <a:spcPts val="0"/>
            </a:spcBef>
            <a:spcAft>
              <a:spcPts val="0"/>
            </a:spcAft>
            <a:buClrTx/>
            <a:buSzTx/>
            <a:buFontTx/>
            <a:buNone/>
          </a:pPr>
          <a:r>
            <a:rPr lang="ja-JP" altLang="en-US" sz="1100" b="0" i="0" u="none" kern="0" spc="0" baseline="0">
              <a:ln>
                <a:noFill/>
              </a:ln>
              <a:solidFill>
                <a:srgbClr val="000000"/>
              </a:solidFill>
              <a:latin typeface="+mn-lt"/>
              <a:ea typeface="ＭＳ Ｐゴシック" panose="020B0600070205080204" pitchFamily="50" charset="-128"/>
              <a:cs typeface="+mn-cs"/>
            </a:rPr>
            <a:t>　</a:t>
          </a:r>
          <a:r>
            <a:rPr lang="ja-JP" altLang="ja-JP" sz="1100" b="0" i="0" u="none" kern="0" spc="0" baseline="0">
              <a:ln>
                <a:noFill/>
              </a:ln>
              <a:solidFill>
                <a:srgbClr val="000000"/>
              </a:solidFill>
              <a:latin typeface="+mn-lt"/>
              <a:ea typeface="ＭＳ Ｐゴシック" panose="020B0600070205080204" pitchFamily="50" charset="-128"/>
              <a:cs typeface="+mn-cs"/>
            </a:rPr>
            <a:t>補助費等に係る経常収支比率については、町の最重要課題である少子化・定住化対策事業の推進</a:t>
          </a:r>
          <a:r>
            <a:rPr lang="ja-JP" altLang="en-US" sz="1100" b="0" i="0" u="none" kern="0" spc="0" baseline="0">
              <a:ln>
                <a:noFill/>
              </a:ln>
              <a:solidFill>
                <a:srgbClr val="000000"/>
              </a:solidFill>
              <a:latin typeface="+mn-lt"/>
              <a:ea typeface="ＭＳ Ｐゴシック" panose="020B0600070205080204" pitchFamily="50" charset="-128"/>
              <a:cs typeface="+mn-cs"/>
            </a:rPr>
            <a:t>や一部事務組合への加入等による</a:t>
          </a:r>
          <a:r>
            <a:rPr lang="ja-JP" altLang="ja-JP" sz="1100" b="0" i="0" u="none" kern="0" spc="0" baseline="0">
              <a:ln>
                <a:noFill/>
              </a:ln>
              <a:solidFill>
                <a:srgbClr val="000000"/>
              </a:solidFill>
              <a:latin typeface="+mn-lt"/>
              <a:ea typeface="ＭＳ Ｐゴシック" panose="020B0600070205080204" pitchFamily="50" charset="-128"/>
              <a:cs typeface="+mn-cs"/>
            </a:rPr>
            <a:t>増</a:t>
          </a:r>
          <a:r>
            <a:rPr lang="ja-JP" altLang="en-US" sz="1100" b="0" i="0" u="none" kern="0" spc="0" baseline="0">
              <a:ln>
                <a:noFill/>
              </a:ln>
              <a:solidFill>
                <a:srgbClr val="000000"/>
              </a:solidFill>
              <a:latin typeface="+mn-lt"/>
              <a:ea typeface="ＭＳ Ｐゴシック" panose="020B0600070205080204" pitchFamily="50" charset="-128"/>
              <a:cs typeface="+mn-cs"/>
            </a:rPr>
            <a:t>はあるものの</a:t>
          </a:r>
          <a:r>
            <a:rPr lang="ja-JP" altLang="ja-JP" sz="1100" b="0" i="0" u="none" kern="0" spc="0" baseline="0">
              <a:ln>
                <a:noFill/>
              </a:ln>
              <a:solidFill>
                <a:srgbClr val="000000"/>
              </a:solidFill>
              <a:latin typeface="+mn-lt"/>
              <a:ea typeface="ＭＳ Ｐゴシック" panose="020B0600070205080204" pitchFamily="50" charset="-128"/>
              <a:cs typeface="+mn-cs"/>
            </a:rPr>
            <a:t>、ここ数年、類似団体平均値を下回っている状況となっている。</a:t>
          </a:r>
          <a:endParaRPr lang="ja-JP" altLang="ja-JP" sz="1400" b="0" i="0" u="none" kern="0" spc="0" baseline="0">
            <a:ln>
              <a:noFill/>
            </a:ln>
            <a:solidFill>
              <a:srgbClr val="000000"/>
            </a:solidFill>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pPr>
          <a:r>
            <a:rPr lang="ja-JP" altLang="ja-JP" sz="1100" b="0" i="0" u="none" kern="0" spc="0" baseline="0">
              <a:ln>
                <a:noFill/>
              </a:ln>
              <a:solidFill>
                <a:srgbClr val="000000"/>
              </a:solidFill>
              <a:latin typeface="+mn-lt"/>
              <a:ea typeface="ＭＳ Ｐゴシック" panose="020B0600070205080204" pitchFamily="50" charset="-128"/>
              <a:cs typeface="+mn-cs"/>
            </a:rPr>
            <a:t>　引き続き補助金・負担金の適正化に努める。</a:t>
          </a:r>
          <a:endParaRPr lang="ja-JP" altLang="ja-JP" sz="1400" b="0" i="0" u="none" kern="0" spc="0" baseline="0">
            <a:ln>
              <a:noFill/>
            </a:ln>
            <a:solidFill>
              <a:srgbClr val="000000"/>
            </a:solidFill>
            <a:latin typeface="+mn-lt"/>
            <a:ea typeface="ＭＳ Ｐゴシック" panose="020B0600070205080204" pitchFamily="50" charset="-128"/>
            <a:cs typeface="+mn-cs"/>
          </a:endParaRP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62</xdr:col>
      <xdr:colOff>0</xdr:colOff>
      <xdr:row>29</xdr:row>
      <xdr:rowOff>104775</xdr:rowOff>
    </xdr:from>
    <xdr:to>
      <xdr:col>63</xdr:col>
      <xdr:colOff>95250</xdr:colOff>
      <xdr:row>31</xdr:row>
      <xdr:rowOff>9525</xdr:rowOff>
    </xdr:to>
    <xdr:sp macro="" textlink="">
      <xdr:nvSpPr>
        <xdr:cNvPr id="286" name="テキスト ボックス 285"/>
        <xdr:cNvSpPr txBox="1"/>
      </xdr:nvSpPr>
      <xdr:spPr>
        <a:xfrm>
          <a:off x="12401550" y="4800600"/>
          <a:ext cx="29527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44</xdr:row>
      <xdr:rowOff>12700</xdr:rowOff>
    </xdr:from>
    <xdr:to>
      <xdr:col>85</xdr:col>
      <xdr:colOff>66675</xdr:colOff>
      <xdr:row>44</xdr:row>
      <xdr:rowOff>12700</xdr:rowOff>
    </xdr:to>
    <xdr:sp macro="" textlink="">
      <xdr:nvSpPr>
        <xdr:cNvPr id="287" name="直線コネクタ 286"/>
        <xdr:cNvSpPr/>
      </xdr:nvSpPr>
      <xdr:spPr>
        <a:xfrm>
          <a:off x="12449175" y="71342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43</xdr:row>
      <xdr:rowOff>38100</xdr:rowOff>
    </xdr:from>
    <xdr:to>
      <xdr:col>62</xdr:col>
      <xdr:colOff>38100</xdr:colOff>
      <xdr:row>44</xdr:row>
      <xdr:rowOff>133350</xdr:rowOff>
    </xdr:to>
    <xdr:sp macro="" textlink="">
      <xdr:nvSpPr>
        <xdr:cNvPr id="288" name="テキスト ボックス 287"/>
        <xdr:cNvSpPr txBox="1"/>
      </xdr:nvSpPr>
      <xdr:spPr>
        <a:xfrm>
          <a:off x="11934825" y="700087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41</xdr:row>
      <xdr:rowOff>69850</xdr:rowOff>
    </xdr:from>
    <xdr:to>
      <xdr:col>85</xdr:col>
      <xdr:colOff>66675</xdr:colOff>
      <xdr:row>41</xdr:row>
      <xdr:rowOff>69850</xdr:rowOff>
    </xdr:to>
    <xdr:sp macro="" textlink="">
      <xdr:nvSpPr>
        <xdr:cNvPr id="289" name="直線コネクタ 288"/>
        <xdr:cNvSpPr/>
      </xdr:nvSpPr>
      <xdr:spPr>
        <a:xfrm>
          <a:off x="12449175" y="67056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40</xdr:row>
      <xdr:rowOff>95250</xdr:rowOff>
    </xdr:from>
    <xdr:to>
      <xdr:col>62</xdr:col>
      <xdr:colOff>38100</xdr:colOff>
      <xdr:row>42</xdr:row>
      <xdr:rowOff>28575</xdr:rowOff>
    </xdr:to>
    <xdr:sp macro="" textlink="">
      <xdr:nvSpPr>
        <xdr:cNvPr id="290" name="テキスト ボックス 289"/>
        <xdr:cNvSpPr txBox="1"/>
      </xdr:nvSpPr>
      <xdr:spPr>
        <a:xfrm>
          <a:off x="11934825" y="65722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38</xdr:row>
      <xdr:rowOff>127000</xdr:rowOff>
    </xdr:from>
    <xdr:to>
      <xdr:col>85</xdr:col>
      <xdr:colOff>66675</xdr:colOff>
      <xdr:row>38</xdr:row>
      <xdr:rowOff>127000</xdr:rowOff>
    </xdr:to>
    <xdr:sp macro="" textlink="">
      <xdr:nvSpPr>
        <xdr:cNvPr id="291" name="直線コネクタ 290"/>
        <xdr:cNvSpPr/>
      </xdr:nvSpPr>
      <xdr:spPr>
        <a:xfrm>
          <a:off x="12449175" y="627697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37</xdr:row>
      <xdr:rowOff>152400</xdr:rowOff>
    </xdr:from>
    <xdr:to>
      <xdr:col>62</xdr:col>
      <xdr:colOff>38100</xdr:colOff>
      <xdr:row>39</xdr:row>
      <xdr:rowOff>85725</xdr:rowOff>
    </xdr:to>
    <xdr:sp macro="" textlink="">
      <xdr:nvSpPr>
        <xdr:cNvPr id="292" name="テキスト ボックス 291"/>
        <xdr:cNvSpPr txBox="1"/>
      </xdr:nvSpPr>
      <xdr:spPr>
        <a:xfrm>
          <a:off x="11934825" y="614362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36</xdr:row>
      <xdr:rowOff>12700</xdr:rowOff>
    </xdr:from>
    <xdr:to>
      <xdr:col>85</xdr:col>
      <xdr:colOff>66675</xdr:colOff>
      <xdr:row>36</xdr:row>
      <xdr:rowOff>12700</xdr:rowOff>
    </xdr:to>
    <xdr:sp macro="" textlink="">
      <xdr:nvSpPr>
        <xdr:cNvPr id="293" name="直線コネクタ 292"/>
        <xdr:cNvSpPr/>
      </xdr:nvSpPr>
      <xdr:spPr>
        <a:xfrm>
          <a:off x="12449175" y="58388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35</xdr:row>
      <xdr:rowOff>38100</xdr:rowOff>
    </xdr:from>
    <xdr:to>
      <xdr:col>62</xdr:col>
      <xdr:colOff>38100</xdr:colOff>
      <xdr:row>36</xdr:row>
      <xdr:rowOff>133350</xdr:rowOff>
    </xdr:to>
    <xdr:sp macro="" textlink="">
      <xdr:nvSpPr>
        <xdr:cNvPr id="294" name="テキスト ボックス 293"/>
        <xdr:cNvSpPr txBox="1"/>
      </xdr:nvSpPr>
      <xdr:spPr>
        <a:xfrm>
          <a:off x="11934825" y="570547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33</xdr:row>
      <xdr:rowOff>69850</xdr:rowOff>
    </xdr:from>
    <xdr:to>
      <xdr:col>85</xdr:col>
      <xdr:colOff>66675</xdr:colOff>
      <xdr:row>33</xdr:row>
      <xdr:rowOff>69850</xdr:rowOff>
    </xdr:to>
    <xdr:sp macro="" textlink="">
      <xdr:nvSpPr>
        <xdr:cNvPr id="295" name="直線コネクタ 294"/>
        <xdr:cNvSpPr/>
      </xdr:nvSpPr>
      <xdr:spPr>
        <a:xfrm>
          <a:off x="12449175" y="54102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32</xdr:row>
      <xdr:rowOff>95250</xdr:rowOff>
    </xdr:from>
    <xdr:to>
      <xdr:col>62</xdr:col>
      <xdr:colOff>38100</xdr:colOff>
      <xdr:row>34</xdr:row>
      <xdr:rowOff>28575</xdr:rowOff>
    </xdr:to>
    <xdr:sp macro="" textlink="">
      <xdr:nvSpPr>
        <xdr:cNvPr id="296" name="テキスト ボックス 295"/>
        <xdr:cNvSpPr txBox="1"/>
      </xdr:nvSpPr>
      <xdr:spPr>
        <a:xfrm>
          <a:off x="11934825" y="52768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30</xdr:row>
      <xdr:rowOff>127000</xdr:rowOff>
    </xdr:to>
    <xdr:sp macro="" textlink="">
      <xdr:nvSpPr>
        <xdr:cNvPr id="297" name="直線コネクタ 296"/>
        <xdr:cNvSpPr/>
      </xdr:nvSpPr>
      <xdr:spPr>
        <a:xfrm>
          <a:off x="12449175" y="498157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62</xdr:col>
      <xdr:colOff>44450</xdr:colOff>
      <xdr:row>30</xdr:row>
      <xdr:rowOff>127000</xdr:rowOff>
    </xdr:from>
    <xdr:to>
      <xdr:col>85</xdr:col>
      <xdr:colOff>66675</xdr:colOff>
      <xdr:row>44</xdr:row>
      <xdr:rowOff>12700</xdr:rowOff>
    </xdr:to>
    <xdr:sp macro="" textlink="" fLocksText="0">
      <xdr:nvSpPr>
        <xdr:cNvPr id="298" name="補助費等グラフ枠"/>
        <xdr:cNvSpPr/>
      </xdr:nvSpPr>
      <xdr:spPr>
        <a:xfrm>
          <a:off x="12449175" y="4981575"/>
          <a:ext cx="4619625" cy="2152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sp macro="" textlink="">
      <xdr:nvSpPr>
        <xdr:cNvPr id="299" name="直線コネクタ 298"/>
        <xdr:cNvSpPr/>
      </xdr:nvSpPr>
      <xdr:spPr>
        <a:xfrm flipV="1">
          <a:off x="16506825" y="5591175"/>
          <a:ext cx="0" cy="103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40</xdr:row>
      <xdr:rowOff>123825</xdr:rowOff>
    </xdr:from>
    <xdr:to>
      <xdr:col>86</xdr:col>
      <xdr:colOff>152400</xdr:colOff>
      <xdr:row>42</xdr:row>
      <xdr:rowOff>57150</xdr:rowOff>
    </xdr:to>
    <xdr:sp macro="" textlink="">
      <xdr:nvSpPr>
        <xdr:cNvPr id="300" name="補助費等最小値テキスト"/>
        <xdr:cNvSpPr txBox="1"/>
      </xdr:nvSpPr>
      <xdr:spPr>
        <a:xfrm>
          <a:off x="16592550" y="6600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28.1</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19050</xdr:colOff>
      <xdr:row>40</xdr:row>
      <xdr:rowOff>154432</xdr:rowOff>
    </xdr:from>
    <xdr:to>
      <xdr:col>82</xdr:col>
      <xdr:colOff>196850</xdr:colOff>
      <xdr:row>40</xdr:row>
      <xdr:rowOff>154432</xdr:rowOff>
    </xdr:to>
    <xdr:sp macro="" textlink="">
      <xdr:nvSpPr>
        <xdr:cNvPr id="301" name="直線コネクタ 300"/>
        <xdr:cNvSpPr/>
      </xdr:nvSpPr>
      <xdr:spPr>
        <a:xfrm>
          <a:off x="16421100" y="66294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33</xdr:row>
      <xdr:rowOff>0</xdr:rowOff>
    </xdr:from>
    <xdr:to>
      <xdr:col>86</xdr:col>
      <xdr:colOff>152400</xdr:colOff>
      <xdr:row>34</xdr:row>
      <xdr:rowOff>95250</xdr:rowOff>
    </xdr:to>
    <xdr:sp macro="" textlink="">
      <xdr:nvSpPr>
        <xdr:cNvPr id="302" name="補助費等最大値テキスト"/>
        <xdr:cNvSpPr txBox="1"/>
      </xdr:nvSpPr>
      <xdr:spPr>
        <a:xfrm>
          <a:off x="16592550" y="53435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4.1</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19050</xdr:colOff>
      <xdr:row>34</xdr:row>
      <xdr:rowOff>85852</xdr:rowOff>
    </xdr:from>
    <xdr:to>
      <xdr:col>82</xdr:col>
      <xdr:colOff>196850</xdr:colOff>
      <xdr:row>34</xdr:row>
      <xdr:rowOff>85852</xdr:rowOff>
    </xdr:to>
    <xdr:sp macro="" textlink="">
      <xdr:nvSpPr>
        <xdr:cNvPr id="303" name="直線コネクタ 302"/>
        <xdr:cNvSpPr/>
      </xdr:nvSpPr>
      <xdr:spPr>
        <a:xfrm>
          <a:off x="16421100" y="5591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69850</xdr:colOff>
      <xdr:row>34</xdr:row>
      <xdr:rowOff>145288</xdr:rowOff>
    </xdr:from>
    <xdr:to>
      <xdr:col>82</xdr:col>
      <xdr:colOff>107950</xdr:colOff>
      <xdr:row>34</xdr:row>
      <xdr:rowOff>145288</xdr:rowOff>
    </xdr:to>
    <xdr:sp macro="" textlink="">
      <xdr:nvSpPr>
        <xdr:cNvPr id="304" name="直線コネクタ 303"/>
        <xdr:cNvSpPr/>
      </xdr:nvSpPr>
      <xdr:spPr>
        <a:xfrm>
          <a:off x="15668625" y="5648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36</xdr:row>
      <xdr:rowOff>142875</xdr:rowOff>
    </xdr:from>
    <xdr:to>
      <xdr:col>86</xdr:col>
      <xdr:colOff>152400</xdr:colOff>
      <xdr:row>38</xdr:row>
      <xdr:rowOff>76200</xdr:rowOff>
    </xdr:to>
    <xdr:sp macro="" textlink="">
      <xdr:nvSpPr>
        <xdr:cNvPr id="305" name="補助費等平均値テキスト"/>
        <xdr:cNvSpPr txBox="1"/>
      </xdr:nvSpPr>
      <xdr:spPr>
        <a:xfrm>
          <a:off x="16592550" y="597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14.6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57150</xdr:colOff>
      <xdr:row>37</xdr:row>
      <xdr:rowOff>762</xdr:rowOff>
    </xdr:from>
    <xdr:to>
      <xdr:col>82</xdr:col>
      <xdr:colOff>158750</xdr:colOff>
      <xdr:row>37</xdr:row>
      <xdr:rowOff>102362</xdr:rowOff>
    </xdr:to>
    <xdr:sp macro="" textlink="" fLocksText="0">
      <xdr:nvSpPr>
        <xdr:cNvPr id="306" name="フローチャート: 判断 305"/>
        <xdr:cNvSpPr/>
      </xdr:nvSpPr>
      <xdr:spPr>
        <a:xfrm>
          <a:off x="16459200" y="59912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34</xdr:row>
      <xdr:rowOff>145288</xdr:rowOff>
    </xdr:from>
    <xdr:to>
      <xdr:col>78</xdr:col>
      <xdr:colOff>69850</xdr:colOff>
      <xdr:row>35</xdr:row>
      <xdr:rowOff>60706</xdr:rowOff>
    </xdr:to>
    <xdr:sp macro="" textlink="">
      <xdr:nvSpPr>
        <xdr:cNvPr id="307" name="直線コネクタ 306"/>
        <xdr:cNvSpPr/>
      </xdr:nvSpPr>
      <xdr:spPr>
        <a:xfrm flipV="1">
          <a:off x="14782800" y="5648325"/>
          <a:ext cx="8858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19050</xdr:colOff>
      <xdr:row>36</xdr:row>
      <xdr:rowOff>163068</xdr:rowOff>
    </xdr:from>
    <xdr:to>
      <xdr:col>78</xdr:col>
      <xdr:colOff>120650</xdr:colOff>
      <xdr:row>37</xdr:row>
      <xdr:rowOff>93218</xdr:rowOff>
    </xdr:to>
    <xdr:sp macro="" textlink="" fLocksText="0">
      <xdr:nvSpPr>
        <xdr:cNvPr id="308" name="フローチャート: 判断 307"/>
        <xdr:cNvSpPr/>
      </xdr:nvSpPr>
      <xdr:spPr>
        <a:xfrm>
          <a:off x="15621000" y="59912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76</xdr:col>
      <xdr:colOff>85725</xdr:colOff>
      <xdr:row>37</xdr:row>
      <xdr:rowOff>76200</xdr:rowOff>
    </xdr:from>
    <xdr:to>
      <xdr:col>80</xdr:col>
      <xdr:colOff>19050</xdr:colOff>
      <xdr:row>39</xdr:row>
      <xdr:rowOff>9525</xdr:rowOff>
    </xdr:to>
    <xdr:sp macro="" textlink="">
      <xdr:nvSpPr>
        <xdr:cNvPr id="309" name="テキスト ボックス 308"/>
        <xdr:cNvSpPr txBox="1"/>
      </xdr:nvSpPr>
      <xdr:spPr>
        <a:xfrm>
          <a:off x="15287625" y="606742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69</xdr:col>
      <xdr:colOff>92075</xdr:colOff>
      <xdr:row>34</xdr:row>
      <xdr:rowOff>122428</xdr:rowOff>
    </xdr:from>
    <xdr:to>
      <xdr:col>73</xdr:col>
      <xdr:colOff>180975</xdr:colOff>
      <xdr:row>35</xdr:row>
      <xdr:rowOff>60706</xdr:rowOff>
    </xdr:to>
    <xdr:sp macro="" textlink="">
      <xdr:nvSpPr>
        <xdr:cNvPr id="310" name="直線コネクタ 309"/>
        <xdr:cNvSpPr/>
      </xdr:nvSpPr>
      <xdr:spPr>
        <a:xfrm>
          <a:off x="13896975" y="5629275"/>
          <a:ext cx="885825"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73</xdr:col>
      <xdr:colOff>130175</xdr:colOff>
      <xdr:row>37</xdr:row>
      <xdr:rowOff>762</xdr:rowOff>
    </xdr:from>
    <xdr:to>
      <xdr:col>74</xdr:col>
      <xdr:colOff>31750</xdr:colOff>
      <xdr:row>37</xdr:row>
      <xdr:rowOff>102362</xdr:rowOff>
    </xdr:to>
    <xdr:sp macro="" textlink="" fLocksText="0">
      <xdr:nvSpPr>
        <xdr:cNvPr id="311" name="フローチャート: 判断 310"/>
        <xdr:cNvSpPr/>
      </xdr:nvSpPr>
      <xdr:spPr>
        <a:xfrm>
          <a:off x="14735175" y="59912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72</xdr:col>
      <xdr:colOff>0</xdr:colOff>
      <xdr:row>37</xdr:row>
      <xdr:rowOff>85725</xdr:rowOff>
    </xdr:from>
    <xdr:to>
      <xdr:col>75</xdr:col>
      <xdr:colOff>161925</xdr:colOff>
      <xdr:row>39</xdr:row>
      <xdr:rowOff>19050</xdr:rowOff>
    </xdr:to>
    <xdr:sp macro="" textlink="">
      <xdr:nvSpPr>
        <xdr:cNvPr id="312" name="テキスト ボックス 311"/>
        <xdr:cNvSpPr txBox="1"/>
      </xdr:nvSpPr>
      <xdr:spPr>
        <a:xfrm>
          <a:off x="14401800" y="60769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3175</xdr:colOff>
      <xdr:row>34</xdr:row>
      <xdr:rowOff>122428</xdr:rowOff>
    </xdr:from>
    <xdr:to>
      <xdr:col>69</xdr:col>
      <xdr:colOff>92075</xdr:colOff>
      <xdr:row>35</xdr:row>
      <xdr:rowOff>170434</xdr:rowOff>
    </xdr:to>
    <xdr:sp macro="" textlink="">
      <xdr:nvSpPr>
        <xdr:cNvPr id="313" name="直線コネクタ 312"/>
        <xdr:cNvSpPr/>
      </xdr:nvSpPr>
      <xdr:spPr>
        <a:xfrm flipV="1">
          <a:off x="13001625" y="5629275"/>
          <a:ext cx="89535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69</xdr:col>
      <xdr:colOff>41275</xdr:colOff>
      <xdr:row>36</xdr:row>
      <xdr:rowOff>163068</xdr:rowOff>
    </xdr:from>
    <xdr:to>
      <xdr:col>69</xdr:col>
      <xdr:colOff>142875</xdr:colOff>
      <xdr:row>37</xdr:row>
      <xdr:rowOff>93218</xdr:rowOff>
    </xdr:to>
    <xdr:sp macro="" textlink="" fLocksText="0">
      <xdr:nvSpPr>
        <xdr:cNvPr id="314" name="フローチャート: 判断 313"/>
        <xdr:cNvSpPr/>
      </xdr:nvSpPr>
      <xdr:spPr>
        <a:xfrm>
          <a:off x="13839825" y="59912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67</xdr:col>
      <xdr:colOff>104775</xdr:colOff>
      <xdr:row>37</xdr:row>
      <xdr:rowOff>76200</xdr:rowOff>
    </xdr:from>
    <xdr:to>
      <xdr:col>71</xdr:col>
      <xdr:colOff>66675</xdr:colOff>
      <xdr:row>39</xdr:row>
      <xdr:rowOff>9525</xdr:rowOff>
    </xdr:to>
    <xdr:sp macro="" textlink="">
      <xdr:nvSpPr>
        <xdr:cNvPr id="315" name="テキスト ボックス 314"/>
        <xdr:cNvSpPr txBox="1"/>
      </xdr:nvSpPr>
      <xdr:spPr>
        <a:xfrm>
          <a:off x="13506450" y="60674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152400</xdr:colOff>
      <xdr:row>36</xdr:row>
      <xdr:rowOff>149352</xdr:rowOff>
    </xdr:from>
    <xdr:to>
      <xdr:col>65</xdr:col>
      <xdr:colOff>53975</xdr:colOff>
      <xdr:row>37</xdr:row>
      <xdr:rowOff>79502</xdr:rowOff>
    </xdr:to>
    <xdr:sp macro="" textlink="" fLocksText="0">
      <xdr:nvSpPr>
        <xdr:cNvPr id="316" name="フローチャート: 判断 315"/>
        <xdr:cNvSpPr/>
      </xdr:nvSpPr>
      <xdr:spPr>
        <a:xfrm>
          <a:off x="12954000" y="59817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63</xdr:col>
      <xdr:colOff>19050</xdr:colOff>
      <xdr:row>37</xdr:row>
      <xdr:rowOff>66675</xdr:rowOff>
    </xdr:from>
    <xdr:to>
      <xdr:col>66</xdr:col>
      <xdr:colOff>180975</xdr:colOff>
      <xdr:row>39</xdr:row>
      <xdr:rowOff>0</xdr:rowOff>
    </xdr:to>
    <xdr:sp macro="" textlink="">
      <xdr:nvSpPr>
        <xdr:cNvPr id="317" name="テキスト ボックス 316"/>
        <xdr:cNvSpPr txBox="1"/>
      </xdr:nvSpPr>
      <xdr:spPr>
        <a:xfrm>
          <a:off x="12620625" y="60579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81</xdr:col>
      <xdr:colOff>85725</xdr:colOff>
      <xdr:row>44</xdr:row>
      <xdr:rowOff>9525</xdr:rowOff>
    </xdr:from>
    <xdr:to>
      <xdr:col>85</xdr:col>
      <xdr:colOff>47625</xdr:colOff>
      <xdr:row>45</xdr:row>
      <xdr:rowOff>104775</xdr:rowOff>
    </xdr:to>
    <xdr:sp macro="" textlink="">
      <xdr:nvSpPr>
        <xdr:cNvPr id="318" name="テキスト ボックス 317"/>
        <xdr:cNvSpPr txBox="1"/>
      </xdr:nvSpPr>
      <xdr:spPr>
        <a:xfrm>
          <a:off x="16287750" y="7134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77</xdr:col>
      <xdr:colOff>47625</xdr:colOff>
      <xdr:row>44</xdr:row>
      <xdr:rowOff>9525</xdr:rowOff>
    </xdr:from>
    <xdr:to>
      <xdr:col>81</xdr:col>
      <xdr:colOff>9525</xdr:colOff>
      <xdr:row>45</xdr:row>
      <xdr:rowOff>104775</xdr:rowOff>
    </xdr:to>
    <xdr:sp macro="" textlink="">
      <xdr:nvSpPr>
        <xdr:cNvPr id="319" name="テキスト ボックス 318"/>
        <xdr:cNvSpPr txBox="1"/>
      </xdr:nvSpPr>
      <xdr:spPr>
        <a:xfrm>
          <a:off x="15449550" y="7134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72</xdr:col>
      <xdr:colOff>161925</xdr:colOff>
      <xdr:row>44</xdr:row>
      <xdr:rowOff>9525</xdr:rowOff>
    </xdr:from>
    <xdr:to>
      <xdr:col>76</xdr:col>
      <xdr:colOff>123825</xdr:colOff>
      <xdr:row>45</xdr:row>
      <xdr:rowOff>104775</xdr:rowOff>
    </xdr:to>
    <xdr:sp macro="" textlink="">
      <xdr:nvSpPr>
        <xdr:cNvPr id="320" name="テキスト ボックス 319"/>
        <xdr:cNvSpPr txBox="1"/>
      </xdr:nvSpPr>
      <xdr:spPr>
        <a:xfrm>
          <a:off x="14563725" y="7134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68</xdr:col>
      <xdr:colOff>76200</xdr:colOff>
      <xdr:row>44</xdr:row>
      <xdr:rowOff>9525</xdr:rowOff>
    </xdr:from>
    <xdr:to>
      <xdr:col>72</xdr:col>
      <xdr:colOff>38100</xdr:colOff>
      <xdr:row>45</xdr:row>
      <xdr:rowOff>104775</xdr:rowOff>
    </xdr:to>
    <xdr:sp macro="" textlink="">
      <xdr:nvSpPr>
        <xdr:cNvPr id="321" name="テキスト ボックス 320"/>
        <xdr:cNvSpPr txBox="1"/>
      </xdr:nvSpPr>
      <xdr:spPr>
        <a:xfrm>
          <a:off x="13677900" y="7134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63</xdr:col>
      <xdr:colOff>180975</xdr:colOff>
      <xdr:row>44</xdr:row>
      <xdr:rowOff>9525</xdr:rowOff>
    </xdr:from>
    <xdr:to>
      <xdr:col>67</xdr:col>
      <xdr:colOff>142875</xdr:colOff>
      <xdr:row>45</xdr:row>
      <xdr:rowOff>104775</xdr:rowOff>
    </xdr:to>
    <xdr:sp macro="" textlink="">
      <xdr:nvSpPr>
        <xdr:cNvPr id="322" name="テキスト ボックス 321"/>
        <xdr:cNvSpPr txBox="1"/>
      </xdr:nvSpPr>
      <xdr:spPr>
        <a:xfrm>
          <a:off x="12782550" y="7134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57150</xdr:colOff>
      <xdr:row>34</xdr:row>
      <xdr:rowOff>94488</xdr:rowOff>
    </xdr:from>
    <xdr:to>
      <xdr:col>82</xdr:col>
      <xdr:colOff>158750</xdr:colOff>
      <xdr:row>35</xdr:row>
      <xdr:rowOff>24638</xdr:rowOff>
    </xdr:to>
    <xdr:sp macro="" textlink="" fLocksText="0">
      <xdr:nvSpPr>
        <xdr:cNvPr id="323" name="楕円 322"/>
        <xdr:cNvSpPr/>
      </xdr:nvSpPr>
      <xdr:spPr>
        <a:xfrm>
          <a:off x="16459200" y="56007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82</xdr:col>
      <xdr:colOff>190500</xdr:colOff>
      <xdr:row>34</xdr:row>
      <xdr:rowOff>0</xdr:rowOff>
    </xdr:from>
    <xdr:to>
      <xdr:col>86</xdr:col>
      <xdr:colOff>152400</xdr:colOff>
      <xdr:row>35</xdr:row>
      <xdr:rowOff>95250</xdr:rowOff>
    </xdr:to>
    <xdr:sp macro="" textlink="">
      <xdr:nvSpPr>
        <xdr:cNvPr id="324" name="補助費等該当値テキスト"/>
        <xdr:cNvSpPr txBox="1"/>
      </xdr:nvSpPr>
      <xdr:spPr>
        <a:xfrm>
          <a:off x="16592550" y="55054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78</xdr:col>
      <xdr:colOff>19050</xdr:colOff>
      <xdr:row>34</xdr:row>
      <xdr:rowOff>94488</xdr:rowOff>
    </xdr:from>
    <xdr:to>
      <xdr:col>78</xdr:col>
      <xdr:colOff>120650</xdr:colOff>
      <xdr:row>35</xdr:row>
      <xdr:rowOff>24638</xdr:rowOff>
    </xdr:to>
    <xdr:sp macro="" textlink="" fLocksText="0">
      <xdr:nvSpPr>
        <xdr:cNvPr id="325" name="楕円 324"/>
        <xdr:cNvSpPr/>
      </xdr:nvSpPr>
      <xdr:spPr>
        <a:xfrm>
          <a:off x="15621000" y="56007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76</xdr:col>
      <xdr:colOff>85725</xdr:colOff>
      <xdr:row>33</xdr:row>
      <xdr:rowOff>38100</xdr:rowOff>
    </xdr:from>
    <xdr:to>
      <xdr:col>80</xdr:col>
      <xdr:colOff>19050</xdr:colOff>
      <xdr:row>34</xdr:row>
      <xdr:rowOff>133350</xdr:rowOff>
    </xdr:to>
    <xdr:sp macro="" textlink="">
      <xdr:nvSpPr>
        <xdr:cNvPr id="326" name="テキスト ボックス 325"/>
        <xdr:cNvSpPr txBox="1"/>
      </xdr:nvSpPr>
      <xdr:spPr>
        <a:xfrm>
          <a:off x="15287625" y="538162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73</xdr:col>
      <xdr:colOff>130175</xdr:colOff>
      <xdr:row>35</xdr:row>
      <xdr:rowOff>9906</xdr:rowOff>
    </xdr:from>
    <xdr:to>
      <xdr:col>74</xdr:col>
      <xdr:colOff>31750</xdr:colOff>
      <xdr:row>35</xdr:row>
      <xdr:rowOff>111506</xdr:rowOff>
    </xdr:to>
    <xdr:sp macro="" textlink="" fLocksText="0">
      <xdr:nvSpPr>
        <xdr:cNvPr id="327" name="楕円 326"/>
        <xdr:cNvSpPr/>
      </xdr:nvSpPr>
      <xdr:spPr>
        <a:xfrm>
          <a:off x="14735175" y="56769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72</xdr:col>
      <xdr:colOff>0</xdr:colOff>
      <xdr:row>33</xdr:row>
      <xdr:rowOff>123825</xdr:rowOff>
    </xdr:from>
    <xdr:to>
      <xdr:col>75</xdr:col>
      <xdr:colOff>161925</xdr:colOff>
      <xdr:row>35</xdr:row>
      <xdr:rowOff>57150</xdr:rowOff>
    </xdr:to>
    <xdr:sp macro="" textlink="">
      <xdr:nvSpPr>
        <xdr:cNvPr id="328" name="テキスト ボックス 327"/>
        <xdr:cNvSpPr txBox="1"/>
      </xdr:nvSpPr>
      <xdr:spPr>
        <a:xfrm>
          <a:off x="14401800" y="54673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69</xdr:col>
      <xdr:colOff>41275</xdr:colOff>
      <xdr:row>34</xdr:row>
      <xdr:rowOff>71628</xdr:rowOff>
    </xdr:from>
    <xdr:to>
      <xdr:col>69</xdr:col>
      <xdr:colOff>142875</xdr:colOff>
      <xdr:row>35</xdr:row>
      <xdr:rowOff>1778</xdr:rowOff>
    </xdr:to>
    <xdr:sp macro="" textlink="" fLocksText="0">
      <xdr:nvSpPr>
        <xdr:cNvPr id="329" name="楕円 328"/>
        <xdr:cNvSpPr/>
      </xdr:nvSpPr>
      <xdr:spPr>
        <a:xfrm>
          <a:off x="13839825" y="55816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67</xdr:col>
      <xdr:colOff>104775</xdr:colOff>
      <xdr:row>33</xdr:row>
      <xdr:rowOff>9525</xdr:rowOff>
    </xdr:from>
    <xdr:to>
      <xdr:col>71</xdr:col>
      <xdr:colOff>66675</xdr:colOff>
      <xdr:row>34</xdr:row>
      <xdr:rowOff>104775</xdr:rowOff>
    </xdr:to>
    <xdr:sp macro="" textlink="">
      <xdr:nvSpPr>
        <xdr:cNvPr id="330" name="テキスト ボックス 329"/>
        <xdr:cNvSpPr txBox="1"/>
      </xdr:nvSpPr>
      <xdr:spPr>
        <a:xfrm>
          <a:off x="13506450" y="53530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152400</xdr:colOff>
      <xdr:row>35</xdr:row>
      <xdr:rowOff>119634</xdr:rowOff>
    </xdr:from>
    <xdr:to>
      <xdr:col>65</xdr:col>
      <xdr:colOff>53975</xdr:colOff>
      <xdr:row>36</xdr:row>
      <xdr:rowOff>49784</xdr:rowOff>
    </xdr:to>
    <xdr:sp macro="" textlink="" fLocksText="0">
      <xdr:nvSpPr>
        <xdr:cNvPr id="331" name="楕円 330"/>
        <xdr:cNvSpPr/>
      </xdr:nvSpPr>
      <xdr:spPr>
        <a:xfrm>
          <a:off x="12954000" y="57912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63</xdr:col>
      <xdr:colOff>19050</xdr:colOff>
      <xdr:row>34</xdr:row>
      <xdr:rowOff>57150</xdr:rowOff>
    </xdr:from>
    <xdr:to>
      <xdr:col>66</xdr:col>
      <xdr:colOff>180975</xdr:colOff>
      <xdr:row>35</xdr:row>
      <xdr:rowOff>152400</xdr:rowOff>
    </xdr:to>
    <xdr:sp macro="" textlink="">
      <xdr:nvSpPr>
        <xdr:cNvPr id="332" name="テキスト ボックス 331"/>
        <xdr:cNvSpPr txBox="1"/>
      </xdr:nvSpPr>
      <xdr:spPr>
        <a:xfrm>
          <a:off x="12620625" y="55626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67</xdr:row>
      <xdr:rowOff>69850</xdr:rowOff>
    </xdr:from>
    <xdr:to>
      <xdr:col>26</xdr:col>
      <xdr:colOff>184150</xdr:colOff>
      <xdr:row>69</xdr:row>
      <xdr:rowOff>44450</xdr:rowOff>
    </xdr:to>
    <xdr:sp macro="" textlink="" fLocksText="0">
      <xdr:nvSpPr>
        <xdr:cNvPr id="333" name="正方形/長方形 332"/>
        <xdr:cNvSpPr/>
      </xdr:nvSpPr>
      <xdr:spPr>
        <a:xfrm>
          <a:off x="762000" y="1091565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fLocksText="0">
      <xdr:nvSpPr>
        <xdr:cNvPr id="334" name="正方形/長方形 333"/>
        <xdr:cNvSpPr/>
      </xdr:nvSpPr>
      <xdr:spPr>
        <a:xfrm>
          <a:off x="5400675" y="10982325"/>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fLocksText="0">
      <xdr:nvSpPr>
        <xdr:cNvPr id="335" name="正方形/長方形 334"/>
        <xdr:cNvSpPr/>
      </xdr:nvSpPr>
      <xdr:spPr>
        <a:xfrm>
          <a:off x="5400675" y="11163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fLocksText="0">
      <xdr:nvSpPr>
        <xdr:cNvPr id="336" name="正方形/長方形 335"/>
        <xdr:cNvSpPr/>
      </xdr:nvSpPr>
      <xdr:spPr>
        <a:xfrm>
          <a:off x="7086600" y="10982325"/>
          <a:ext cx="1400175"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fLocksText="0">
      <xdr:nvSpPr>
        <xdr:cNvPr id="337" name="正方形/長方形 336"/>
        <xdr:cNvSpPr/>
      </xdr:nvSpPr>
      <xdr:spPr>
        <a:xfrm>
          <a:off x="7086600" y="11163300"/>
          <a:ext cx="1400175"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fLocksText="0">
      <xdr:nvSpPr>
        <xdr:cNvPr id="338" name="正方形/長方形 337"/>
        <xdr:cNvSpPr/>
      </xdr:nvSpPr>
      <xdr:spPr>
        <a:xfrm>
          <a:off x="8696325" y="10982325"/>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fLocksText="0">
      <xdr:nvSpPr>
        <xdr:cNvPr id="339" name="正方形/長方形 338"/>
        <xdr:cNvSpPr/>
      </xdr:nvSpPr>
      <xdr:spPr>
        <a:xfrm>
          <a:off x="8696325" y="11163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fLocksText="0">
      <xdr:nvSpPr>
        <xdr:cNvPr id="340" name="正方形/長方形 339"/>
        <xdr:cNvSpPr/>
      </xdr:nvSpPr>
      <xdr:spPr>
        <a:xfrm>
          <a:off x="762000" y="11458575"/>
          <a:ext cx="4619625" cy="21526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fLocksText="0">
      <xdr:nvSpPr>
        <xdr:cNvPr id="341" name="正方形/長方形 340"/>
        <xdr:cNvSpPr/>
      </xdr:nvSpPr>
      <xdr:spPr>
        <a:xfrm>
          <a:off x="5715000" y="11458575"/>
          <a:ext cx="53340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fLocksText="0">
      <xdr:nvSpPr>
        <xdr:cNvPr id="342" name="正方形/長方形 341"/>
        <xdr:cNvSpPr/>
      </xdr:nvSpPr>
      <xdr:spPr>
        <a:xfrm>
          <a:off x="5781675" y="11458575"/>
          <a:ext cx="3810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9775" y="11763375"/>
          <a:ext cx="5076825" cy="1800225"/>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eaLnBrk="1" fontAlgn="auto" latinLnBrk="0" hangingPunct="1">
            <a:lnSpc>
              <a:spcPct val="100000"/>
            </a:lnSpc>
            <a:spcBef>
              <a:spcPts val="0"/>
            </a:spcBef>
            <a:spcAft>
              <a:spcPts val="0"/>
            </a:spcAft>
            <a:buClrTx/>
            <a:buSzTx/>
            <a:buFontTx/>
            <a:buNone/>
          </a:pPr>
          <a:r>
            <a:rPr lang="ja-JP" altLang="en-US" sz="1100" b="0" i="0" u="none" kern="0" spc="0" baseline="0">
              <a:ln>
                <a:noFill/>
              </a:ln>
              <a:solidFill>
                <a:srgbClr val="000000"/>
              </a:solidFill>
              <a:latin typeface="ＭＳ Ｐゴシック"/>
              <a:ea typeface="ＭＳ Ｐゴシック" panose="020B0600070205080204" pitchFamily="50" charset="-128"/>
              <a:cs typeface="+mn-cs"/>
            </a:rPr>
            <a:t>　公債費に係る比率については、前年度と比較して</a:t>
          </a:r>
          <a:r>
            <a:rPr lang="en-US" altLang="ja-JP" sz="1100" b="0" i="0" u="none" kern="0" spc="0" baseline="0">
              <a:ln>
                <a:noFill/>
              </a:ln>
              <a:solidFill>
                <a:srgbClr val="000000"/>
              </a:solidFill>
              <a:latin typeface="ＭＳ Ｐゴシック"/>
              <a:ea typeface="ＭＳ Ｐゴシック" panose="020B0600070205080204" pitchFamily="50" charset="-128"/>
              <a:cs typeface="+mn-cs"/>
            </a:rPr>
            <a:t>0.1</a:t>
          </a:r>
          <a:r>
            <a:rPr lang="ja-JP" altLang="en-US" sz="1100" b="0" i="0" u="none" kern="0" spc="0" baseline="0">
              <a:ln>
                <a:noFill/>
              </a:ln>
              <a:solidFill>
                <a:srgbClr val="000000"/>
              </a:solidFill>
              <a:latin typeface="ＭＳ Ｐゴシック"/>
              <a:ea typeface="ＭＳ Ｐゴシック" panose="020B0600070205080204" pitchFamily="50" charset="-128"/>
              <a:cs typeface="+mn-cs"/>
            </a:rPr>
            <a:t>ポイントの減となり、前年度より更に改善され、類似団体と比較しても</a:t>
          </a:r>
          <a:r>
            <a:rPr lang="en-US" altLang="ja-JP" sz="1100" b="0" i="0" u="none" kern="0" spc="0" baseline="0">
              <a:ln>
                <a:noFill/>
              </a:ln>
              <a:solidFill>
                <a:srgbClr val="000000"/>
              </a:solidFill>
              <a:latin typeface="ＭＳ Ｐゴシック"/>
              <a:ea typeface="ＭＳ Ｐゴシック" panose="020B0600070205080204" pitchFamily="50" charset="-128"/>
              <a:cs typeface="+mn-cs"/>
            </a:rPr>
            <a:t>8.6</a:t>
          </a:r>
          <a:r>
            <a:rPr lang="ja-JP" altLang="en-US" sz="1100" b="0" i="0" u="none" kern="0" spc="0" baseline="0">
              <a:ln>
                <a:noFill/>
              </a:ln>
              <a:solidFill>
                <a:srgbClr val="000000"/>
              </a:solidFill>
              <a:latin typeface="ＭＳ Ｐゴシック"/>
              <a:ea typeface="ＭＳ Ｐゴシック" panose="020B0600070205080204" pitchFamily="50" charset="-128"/>
              <a:cs typeface="+mn-cs"/>
            </a:rPr>
            <a:t>ポイント下回っている。</a:t>
          </a:r>
          <a:endParaRPr lang="en-US" altLang="ja-JP" sz="1100" b="0" i="0" u="none" kern="0" spc="0" baseline="0">
            <a:ln>
              <a:noFill/>
            </a:ln>
            <a:solidFill>
              <a:srgbClr val="000000"/>
            </a:solidFill>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100" b="0" i="0" u="none" kern="0" spc="0" baseline="0">
              <a:ln>
                <a:noFill/>
              </a:ln>
              <a:solidFill>
                <a:srgbClr val="000000"/>
              </a:solidFill>
              <a:latin typeface="ＭＳ Ｐゴシック"/>
              <a:ea typeface="ＭＳ Ｐゴシック" panose="020B0600070205080204" pitchFamily="50" charset="-128"/>
              <a:cs typeface="+mn-cs"/>
            </a:rPr>
            <a:t>　今後も健全な財政運営のため、事業費の削減に努めるとともに、地方債の新規発行を抑制していくよう努める。</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xdr:col>
      <xdr:colOff>123825</xdr:colOff>
      <xdr:row>69</xdr:row>
      <xdr:rowOff>104775</xdr:rowOff>
    </xdr:from>
    <xdr:to>
      <xdr:col>5</xdr:col>
      <xdr:colOff>19050</xdr:colOff>
      <xdr:row>71</xdr:row>
      <xdr:rowOff>9525</xdr:rowOff>
    </xdr:to>
    <xdr:sp macro="" textlink="">
      <xdr:nvSpPr>
        <xdr:cNvPr id="344" name="テキスト ボックス 343"/>
        <xdr:cNvSpPr txBox="1"/>
      </xdr:nvSpPr>
      <xdr:spPr>
        <a:xfrm>
          <a:off x="723900" y="11277600"/>
          <a:ext cx="29527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84</xdr:row>
      <xdr:rowOff>12700</xdr:rowOff>
    </xdr:from>
    <xdr:to>
      <xdr:col>26</xdr:col>
      <xdr:colOff>184150</xdr:colOff>
      <xdr:row>84</xdr:row>
      <xdr:rowOff>12700</xdr:rowOff>
    </xdr:to>
    <xdr:sp macro="" textlink="">
      <xdr:nvSpPr>
        <xdr:cNvPr id="345" name="直線コネクタ 344"/>
        <xdr:cNvSpPr/>
      </xdr:nvSpPr>
      <xdr:spPr>
        <a:xfrm>
          <a:off x="762000" y="136112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83</xdr:row>
      <xdr:rowOff>38100</xdr:rowOff>
    </xdr:from>
    <xdr:to>
      <xdr:col>3</xdr:col>
      <xdr:colOff>152400</xdr:colOff>
      <xdr:row>84</xdr:row>
      <xdr:rowOff>133350</xdr:rowOff>
    </xdr:to>
    <xdr:sp macro="" textlink="">
      <xdr:nvSpPr>
        <xdr:cNvPr id="346" name="テキスト ボックス 345"/>
        <xdr:cNvSpPr txBox="1"/>
      </xdr:nvSpPr>
      <xdr:spPr>
        <a:xfrm>
          <a:off x="247650" y="1347787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82</xdr:row>
      <xdr:rowOff>29029</xdr:rowOff>
    </xdr:from>
    <xdr:to>
      <xdr:col>26</xdr:col>
      <xdr:colOff>184150</xdr:colOff>
      <xdr:row>82</xdr:row>
      <xdr:rowOff>29029</xdr:rowOff>
    </xdr:to>
    <xdr:sp macro="" textlink="">
      <xdr:nvSpPr>
        <xdr:cNvPr id="347" name="直線コネクタ 346"/>
        <xdr:cNvSpPr/>
      </xdr:nvSpPr>
      <xdr:spPr>
        <a:xfrm>
          <a:off x="762000" y="133064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81</xdr:row>
      <xdr:rowOff>57150</xdr:rowOff>
    </xdr:from>
    <xdr:to>
      <xdr:col>3</xdr:col>
      <xdr:colOff>152400</xdr:colOff>
      <xdr:row>82</xdr:row>
      <xdr:rowOff>152400</xdr:rowOff>
    </xdr:to>
    <xdr:sp macro="" textlink="">
      <xdr:nvSpPr>
        <xdr:cNvPr id="348" name="テキスト ボックス 347"/>
        <xdr:cNvSpPr txBox="1"/>
      </xdr:nvSpPr>
      <xdr:spPr>
        <a:xfrm>
          <a:off x="247650" y="1317307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80</xdr:row>
      <xdr:rowOff>45357</xdr:rowOff>
    </xdr:from>
    <xdr:to>
      <xdr:col>26</xdr:col>
      <xdr:colOff>184150</xdr:colOff>
      <xdr:row>80</xdr:row>
      <xdr:rowOff>45357</xdr:rowOff>
    </xdr:to>
    <xdr:sp macro="" textlink="">
      <xdr:nvSpPr>
        <xdr:cNvPr id="349" name="直線コネクタ 348"/>
        <xdr:cNvSpPr/>
      </xdr:nvSpPr>
      <xdr:spPr>
        <a:xfrm>
          <a:off x="762000" y="130016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79</xdr:row>
      <xdr:rowOff>76200</xdr:rowOff>
    </xdr:from>
    <xdr:to>
      <xdr:col>3</xdr:col>
      <xdr:colOff>152400</xdr:colOff>
      <xdr:row>81</xdr:row>
      <xdr:rowOff>9525</xdr:rowOff>
    </xdr:to>
    <xdr:sp macro="" textlink="">
      <xdr:nvSpPr>
        <xdr:cNvPr id="350" name="テキスト ボックス 349"/>
        <xdr:cNvSpPr txBox="1"/>
      </xdr:nvSpPr>
      <xdr:spPr>
        <a:xfrm>
          <a:off x="247650" y="1286827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78</xdr:row>
      <xdr:rowOff>61686</xdr:rowOff>
    </xdr:from>
    <xdr:to>
      <xdr:col>26</xdr:col>
      <xdr:colOff>184150</xdr:colOff>
      <xdr:row>78</xdr:row>
      <xdr:rowOff>61686</xdr:rowOff>
    </xdr:to>
    <xdr:sp macro="" textlink="">
      <xdr:nvSpPr>
        <xdr:cNvPr id="351" name="直線コネクタ 350"/>
        <xdr:cNvSpPr/>
      </xdr:nvSpPr>
      <xdr:spPr>
        <a:xfrm>
          <a:off x="762000" y="126873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77</xdr:row>
      <xdr:rowOff>95250</xdr:rowOff>
    </xdr:from>
    <xdr:to>
      <xdr:col>3</xdr:col>
      <xdr:colOff>152400</xdr:colOff>
      <xdr:row>79</xdr:row>
      <xdr:rowOff>28575</xdr:rowOff>
    </xdr:to>
    <xdr:sp macro="" textlink="">
      <xdr:nvSpPr>
        <xdr:cNvPr id="352" name="テキスト ボックス 351"/>
        <xdr:cNvSpPr txBox="1"/>
      </xdr:nvSpPr>
      <xdr:spPr>
        <a:xfrm>
          <a:off x="247650" y="1256347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76</xdr:row>
      <xdr:rowOff>78014</xdr:rowOff>
    </xdr:from>
    <xdr:to>
      <xdr:col>26</xdr:col>
      <xdr:colOff>184150</xdr:colOff>
      <xdr:row>76</xdr:row>
      <xdr:rowOff>78014</xdr:rowOff>
    </xdr:to>
    <xdr:sp macro="" textlink="">
      <xdr:nvSpPr>
        <xdr:cNvPr id="353" name="直線コネクタ 352"/>
        <xdr:cNvSpPr/>
      </xdr:nvSpPr>
      <xdr:spPr>
        <a:xfrm>
          <a:off x="762000" y="123825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75</xdr:row>
      <xdr:rowOff>104775</xdr:rowOff>
    </xdr:from>
    <xdr:to>
      <xdr:col>3</xdr:col>
      <xdr:colOff>152400</xdr:colOff>
      <xdr:row>77</xdr:row>
      <xdr:rowOff>38100</xdr:rowOff>
    </xdr:to>
    <xdr:sp macro="" textlink="">
      <xdr:nvSpPr>
        <xdr:cNvPr id="354" name="テキスト ボックス 353"/>
        <xdr:cNvSpPr txBox="1"/>
      </xdr:nvSpPr>
      <xdr:spPr>
        <a:xfrm>
          <a:off x="247650" y="122491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74</xdr:row>
      <xdr:rowOff>94343</xdr:rowOff>
    </xdr:from>
    <xdr:to>
      <xdr:col>26</xdr:col>
      <xdr:colOff>184150</xdr:colOff>
      <xdr:row>74</xdr:row>
      <xdr:rowOff>94343</xdr:rowOff>
    </xdr:to>
    <xdr:sp macro="" textlink="">
      <xdr:nvSpPr>
        <xdr:cNvPr id="355" name="直線コネクタ 354"/>
        <xdr:cNvSpPr/>
      </xdr:nvSpPr>
      <xdr:spPr>
        <a:xfrm>
          <a:off x="762000" y="120777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73</xdr:row>
      <xdr:rowOff>123825</xdr:rowOff>
    </xdr:from>
    <xdr:to>
      <xdr:col>3</xdr:col>
      <xdr:colOff>152400</xdr:colOff>
      <xdr:row>75</xdr:row>
      <xdr:rowOff>57150</xdr:rowOff>
    </xdr:to>
    <xdr:sp macro="" textlink="">
      <xdr:nvSpPr>
        <xdr:cNvPr id="356" name="テキスト ボックス 355"/>
        <xdr:cNvSpPr txBox="1"/>
      </xdr:nvSpPr>
      <xdr:spPr>
        <a:xfrm>
          <a:off x="247650" y="119443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72</xdr:row>
      <xdr:rowOff>110672</xdr:rowOff>
    </xdr:from>
    <xdr:to>
      <xdr:col>26</xdr:col>
      <xdr:colOff>184150</xdr:colOff>
      <xdr:row>72</xdr:row>
      <xdr:rowOff>110672</xdr:rowOff>
    </xdr:to>
    <xdr:sp macro="" textlink="">
      <xdr:nvSpPr>
        <xdr:cNvPr id="357" name="直線コネクタ 356"/>
        <xdr:cNvSpPr/>
      </xdr:nvSpPr>
      <xdr:spPr>
        <a:xfrm>
          <a:off x="762000" y="117729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71</xdr:row>
      <xdr:rowOff>142875</xdr:rowOff>
    </xdr:from>
    <xdr:to>
      <xdr:col>3</xdr:col>
      <xdr:colOff>152400</xdr:colOff>
      <xdr:row>73</xdr:row>
      <xdr:rowOff>76200</xdr:rowOff>
    </xdr:to>
    <xdr:sp macro="" textlink="">
      <xdr:nvSpPr>
        <xdr:cNvPr id="358" name="テキスト ボックス 357"/>
        <xdr:cNvSpPr txBox="1"/>
      </xdr:nvSpPr>
      <xdr:spPr>
        <a:xfrm>
          <a:off x="247650" y="116395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70</xdr:row>
      <xdr:rowOff>127000</xdr:rowOff>
    </xdr:to>
    <xdr:sp macro="" textlink="">
      <xdr:nvSpPr>
        <xdr:cNvPr id="359" name="直線コネクタ 358"/>
        <xdr:cNvSpPr/>
      </xdr:nvSpPr>
      <xdr:spPr>
        <a:xfrm>
          <a:off x="762000" y="1145857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xdr:col>
      <xdr:colOff>161925</xdr:colOff>
      <xdr:row>70</xdr:row>
      <xdr:rowOff>127000</xdr:rowOff>
    </xdr:from>
    <xdr:to>
      <xdr:col>26</xdr:col>
      <xdr:colOff>184150</xdr:colOff>
      <xdr:row>84</xdr:row>
      <xdr:rowOff>12700</xdr:rowOff>
    </xdr:to>
    <xdr:sp macro="" textlink="" fLocksText="0">
      <xdr:nvSpPr>
        <xdr:cNvPr id="360" name="公債費グラフ枠"/>
        <xdr:cNvSpPr/>
      </xdr:nvSpPr>
      <xdr:spPr>
        <a:xfrm>
          <a:off x="762000" y="11458575"/>
          <a:ext cx="4619625" cy="2152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sp macro="" textlink="">
      <xdr:nvSpPr>
        <xdr:cNvPr id="361" name="直線コネクタ 360"/>
        <xdr:cNvSpPr/>
      </xdr:nvSpPr>
      <xdr:spPr>
        <a:xfrm flipV="1">
          <a:off x="4829175" y="118491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80</xdr:row>
      <xdr:rowOff>123825</xdr:rowOff>
    </xdr:from>
    <xdr:to>
      <xdr:col>28</xdr:col>
      <xdr:colOff>76200</xdr:colOff>
      <xdr:row>82</xdr:row>
      <xdr:rowOff>57150</xdr:rowOff>
    </xdr:to>
    <xdr:sp macro="" textlink="">
      <xdr:nvSpPr>
        <xdr:cNvPr id="362" name="公債費最小値テキスト"/>
        <xdr:cNvSpPr txBox="1"/>
      </xdr:nvSpPr>
      <xdr:spPr>
        <a:xfrm>
          <a:off x="4914900" y="13077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43.2</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136525</xdr:colOff>
      <xdr:row>80</xdr:row>
      <xdr:rowOff>149861</xdr:rowOff>
    </xdr:from>
    <xdr:to>
      <xdr:col>24</xdr:col>
      <xdr:colOff>114300</xdr:colOff>
      <xdr:row>80</xdr:row>
      <xdr:rowOff>149861</xdr:rowOff>
    </xdr:to>
    <xdr:sp macro="" textlink="">
      <xdr:nvSpPr>
        <xdr:cNvPr id="363" name="直線コネクタ 362"/>
        <xdr:cNvSpPr/>
      </xdr:nvSpPr>
      <xdr:spPr>
        <a:xfrm>
          <a:off x="4733925" y="131064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71</xdr:row>
      <xdr:rowOff>114300</xdr:rowOff>
    </xdr:from>
    <xdr:to>
      <xdr:col>28</xdr:col>
      <xdr:colOff>76200</xdr:colOff>
      <xdr:row>73</xdr:row>
      <xdr:rowOff>47625</xdr:rowOff>
    </xdr:to>
    <xdr:sp macro="" textlink="">
      <xdr:nvSpPr>
        <xdr:cNvPr id="364" name="公債費最大値テキスト"/>
        <xdr:cNvSpPr txBox="1"/>
      </xdr:nvSpPr>
      <xdr:spPr>
        <a:xfrm>
          <a:off x="4914900" y="116109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2.6</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136525</xdr:colOff>
      <xdr:row>73</xdr:row>
      <xdr:rowOff>24130</xdr:rowOff>
    </xdr:from>
    <xdr:to>
      <xdr:col>24</xdr:col>
      <xdr:colOff>114300</xdr:colOff>
      <xdr:row>73</xdr:row>
      <xdr:rowOff>24130</xdr:rowOff>
    </xdr:to>
    <xdr:sp macro="" textlink="">
      <xdr:nvSpPr>
        <xdr:cNvPr id="365" name="直線コネクタ 364"/>
        <xdr:cNvSpPr/>
      </xdr:nvSpPr>
      <xdr:spPr>
        <a:xfrm>
          <a:off x="4733925" y="118491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187325</xdr:colOff>
      <xdr:row>74</xdr:row>
      <xdr:rowOff>32294</xdr:rowOff>
    </xdr:from>
    <xdr:to>
      <xdr:col>24</xdr:col>
      <xdr:colOff>25400</xdr:colOff>
      <xdr:row>74</xdr:row>
      <xdr:rowOff>35560</xdr:rowOff>
    </xdr:to>
    <xdr:sp macro="" textlink="">
      <xdr:nvSpPr>
        <xdr:cNvPr id="366" name="直線コネクタ 365"/>
        <xdr:cNvSpPr/>
      </xdr:nvSpPr>
      <xdr:spPr>
        <a:xfrm flipV="1">
          <a:off x="3990975" y="120110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75</xdr:row>
      <xdr:rowOff>66675</xdr:rowOff>
    </xdr:from>
    <xdr:to>
      <xdr:col>28</xdr:col>
      <xdr:colOff>76200</xdr:colOff>
      <xdr:row>77</xdr:row>
      <xdr:rowOff>0</xdr:rowOff>
    </xdr:to>
    <xdr:sp macro="" textlink="">
      <xdr:nvSpPr>
        <xdr:cNvPr id="367" name="公債費平均値テキスト"/>
        <xdr:cNvSpPr txBox="1"/>
      </xdr:nvSpPr>
      <xdr:spPr>
        <a:xfrm>
          <a:off x="4914900" y="12211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16.7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174625</xdr:colOff>
      <xdr:row>75</xdr:row>
      <xdr:rowOff>90896</xdr:rowOff>
    </xdr:from>
    <xdr:to>
      <xdr:col>24</xdr:col>
      <xdr:colOff>76200</xdr:colOff>
      <xdr:row>76</xdr:row>
      <xdr:rowOff>21047</xdr:rowOff>
    </xdr:to>
    <xdr:sp macro="" textlink="" fLocksText="0">
      <xdr:nvSpPr>
        <xdr:cNvPr id="368" name="フローチャート: 判断 367"/>
        <xdr:cNvSpPr/>
      </xdr:nvSpPr>
      <xdr:spPr>
        <a:xfrm>
          <a:off x="4772025" y="12239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98425</xdr:colOff>
      <xdr:row>74</xdr:row>
      <xdr:rowOff>35560</xdr:rowOff>
    </xdr:from>
    <xdr:to>
      <xdr:col>19</xdr:col>
      <xdr:colOff>187325</xdr:colOff>
      <xdr:row>74</xdr:row>
      <xdr:rowOff>61685</xdr:rowOff>
    </xdr:to>
    <xdr:sp macro="" textlink="">
      <xdr:nvSpPr>
        <xdr:cNvPr id="369" name="直線コネクタ 368"/>
        <xdr:cNvSpPr/>
      </xdr:nvSpPr>
      <xdr:spPr>
        <a:xfrm flipV="1">
          <a:off x="3095625" y="12020550"/>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136525</xdr:colOff>
      <xdr:row>75</xdr:row>
      <xdr:rowOff>77833</xdr:rowOff>
    </xdr:from>
    <xdr:to>
      <xdr:col>20</xdr:col>
      <xdr:colOff>38100</xdr:colOff>
      <xdr:row>76</xdr:row>
      <xdr:rowOff>7984</xdr:rowOff>
    </xdr:to>
    <xdr:sp macro="" textlink="" fLocksText="0">
      <xdr:nvSpPr>
        <xdr:cNvPr id="370" name="フローチャート: 判断 369"/>
        <xdr:cNvSpPr/>
      </xdr:nvSpPr>
      <xdr:spPr>
        <a:xfrm>
          <a:off x="3933825" y="122205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0</xdr:colOff>
      <xdr:row>75</xdr:row>
      <xdr:rowOff>161925</xdr:rowOff>
    </xdr:from>
    <xdr:to>
      <xdr:col>21</xdr:col>
      <xdr:colOff>133350</xdr:colOff>
      <xdr:row>77</xdr:row>
      <xdr:rowOff>95250</xdr:rowOff>
    </xdr:to>
    <xdr:sp macro="" textlink="">
      <xdr:nvSpPr>
        <xdr:cNvPr id="371" name="テキスト ボックス 370"/>
        <xdr:cNvSpPr txBox="1"/>
      </xdr:nvSpPr>
      <xdr:spPr>
        <a:xfrm>
          <a:off x="3600450" y="1230630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16.3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9525</xdr:colOff>
      <xdr:row>74</xdr:row>
      <xdr:rowOff>61685</xdr:rowOff>
    </xdr:from>
    <xdr:to>
      <xdr:col>15</xdr:col>
      <xdr:colOff>98425</xdr:colOff>
      <xdr:row>74</xdr:row>
      <xdr:rowOff>97609</xdr:rowOff>
    </xdr:to>
    <xdr:sp macro="" textlink="">
      <xdr:nvSpPr>
        <xdr:cNvPr id="372" name="直線コネクタ 371"/>
        <xdr:cNvSpPr/>
      </xdr:nvSpPr>
      <xdr:spPr>
        <a:xfrm flipV="1">
          <a:off x="2209800" y="1203960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47625</xdr:colOff>
      <xdr:row>75</xdr:row>
      <xdr:rowOff>45176</xdr:rowOff>
    </xdr:from>
    <xdr:to>
      <xdr:col>15</xdr:col>
      <xdr:colOff>149225</xdr:colOff>
      <xdr:row>75</xdr:row>
      <xdr:rowOff>146776</xdr:rowOff>
    </xdr:to>
    <xdr:sp macro="" textlink="" fLocksText="0">
      <xdr:nvSpPr>
        <xdr:cNvPr id="373" name="フローチャート: 判断 372"/>
        <xdr:cNvSpPr/>
      </xdr:nvSpPr>
      <xdr:spPr>
        <a:xfrm>
          <a:off x="3048000" y="121920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75</xdr:row>
      <xdr:rowOff>133350</xdr:rowOff>
    </xdr:from>
    <xdr:to>
      <xdr:col>17</xdr:col>
      <xdr:colOff>76200</xdr:colOff>
      <xdr:row>77</xdr:row>
      <xdr:rowOff>66675</xdr:rowOff>
    </xdr:to>
    <xdr:sp macro="" textlink="">
      <xdr:nvSpPr>
        <xdr:cNvPr id="374" name="テキスト ボックス 373"/>
        <xdr:cNvSpPr txBox="1"/>
      </xdr:nvSpPr>
      <xdr:spPr>
        <a:xfrm>
          <a:off x="2714625" y="122777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120650</xdr:colOff>
      <xdr:row>74</xdr:row>
      <xdr:rowOff>97609</xdr:rowOff>
    </xdr:from>
    <xdr:to>
      <xdr:col>11</xdr:col>
      <xdr:colOff>9525</xdr:colOff>
      <xdr:row>74</xdr:row>
      <xdr:rowOff>120469</xdr:rowOff>
    </xdr:to>
    <xdr:sp macro="" textlink="">
      <xdr:nvSpPr>
        <xdr:cNvPr id="375" name="直線コネクタ 374"/>
        <xdr:cNvSpPr/>
      </xdr:nvSpPr>
      <xdr:spPr>
        <a:xfrm flipV="1">
          <a:off x="1323975" y="1207770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158750</xdr:colOff>
      <xdr:row>75</xdr:row>
      <xdr:rowOff>97427</xdr:rowOff>
    </xdr:from>
    <xdr:to>
      <xdr:col>11</xdr:col>
      <xdr:colOff>60325</xdr:colOff>
      <xdr:row>76</xdr:row>
      <xdr:rowOff>27577</xdr:rowOff>
    </xdr:to>
    <xdr:sp macro="" textlink="" fLocksText="0">
      <xdr:nvSpPr>
        <xdr:cNvPr id="376" name="フローチャート: 判断 375"/>
        <xdr:cNvSpPr/>
      </xdr:nvSpPr>
      <xdr:spPr>
        <a:xfrm>
          <a:off x="2162175" y="12239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76</xdr:row>
      <xdr:rowOff>9525</xdr:rowOff>
    </xdr:from>
    <xdr:to>
      <xdr:col>12</xdr:col>
      <xdr:colOff>190500</xdr:colOff>
      <xdr:row>77</xdr:row>
      <xdr:rowOff>104775</xdr:rowOff>
    </xdr:to>
    <xdr:sp macro="" textlink="">
      <xdr:nvSpPr>
        <xdr:cNvPr id="377" name="テキスト ボックス 376"/>
        <xdr:cNvSpPr txBox="1"/>
      </xdr:nvSpPr>
      <xdr:spPr>
        <a:xfrm>
          <a:off x="1828800" y="12315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16.9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69850</xdr:colOff>
      <xdr:row>75</xdr:row>
      <xdr:rowOff>110490</xdr:rowOff>
    </xdr:from>
    <xdr:to>
      <xdr:col>6</xdr:col>
      <xdr:colOff>171450</xdr:colOff>
      <xdr:row>76</xdr:row>
      <xdr:rowOff>40639</xdr:rowOff>
    </xdr:to>
    <xdr:sp macro="" textlink="" fLocksText="0">
      <xdr:nvSpPr>
        <xdr:cNvPr id="378" name="フローチャート: 判断 377"/>
        <xdr:cNvSpPr/>
      </xdr:nvSpPr>
      <xdr:spPr>
        <a:xfrm>
          <a:off x="1266825" y="122586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133350</xdr:colOff>
      <xdr:row>76</xdr:row>
      <xdr:rowOff>28575</xdr:rowOff>
    </xdr:from>
    <xdr:to>
      <xdr:col>8</xdr:col>
      <xdr:colOff>95250</xdr:colOff>
      <xdr:row>77</xdr:row>
      <xdr:rowOff>123825</xdr:rowOff>
    </xdr:to>
    <xdr:sp macro="" textlink="">
      <xdr:nvSpPr>
        <xdr:cNvPr id="379" name="テキスト ボックス 378"/>
        <xdr:cNvSpPr txBox="1"/>
      </xdr:nvSpPr>
      <xdr:spPr>
        <a:xfrm>
          <a:off x="933450" y="123348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17.3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9525</xdr:colOff>
      <xdr:row>84</xdr:row>
      <xdr:rowOff>9525</xdr:rowOff>
    </xdr:from>
    <xdr:to>
      <xdr:col>26</xdr:col>
      <xdr:colOff>171450</xdr:colOff>
      <xdr:row>85</xdr:row>
      <xdr:rowOff>95250</xdr:rowOff>
    </xdr:to>
    <xdr:sp macro="" textlink="">
      <xdr:nvSpPr>
        <xdr:cNvPr id="380" name="テキスト ボックス 379"/>
        <xdr:cNvSpPr txBox="1"/>
      </xdr:nvSpPr>
      <xdr:spPr>
        <a:xfrm>
          <a:off x="4610100" y="13611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84</xdr:row>
      <xdr:rowOff>9525</xdr:rowOff>
    </xdr:from>
    <xdr:to>
      <xdr:col>22</xdr:col>
      <xdr:colOff>133350</xdr:colOff>
      <xdr:row>85</xdr:row>
      <xdr:rowOff>95250</xdr:rowOff>
    </xdr:to>
    <xdr:sp macro="" textlink="">
      <xdr:nvSpPr>
        <xdr:cNvPr id="381" name="テキスト ボックス 380"/>
        <xdr:cNvSpPr txBox="1"/>
      </xdr:nvSpPr>
      <xdr:spPr>
        <a:xfrm>
          <a:off x="3771900" y="13611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76200</xdr:colOff>
      <xdr:row>84</xdr:row>
      <xdr:rowOff>9525</xdr:rowOff>
    </xdr:from>
    <xdr:to>
      <xdr:col>18</xdr:col>
      <xdr:colOff>38100</xdr:colOff>
      <xdr:row>85</xdr:row>
      <xdr:rowOff>95250</xdr:rowOff>
    </xdr:to>
    <xdr:sp macro="" textlink="">
      <xdr:nvSpPr>
        <xdr:cNvPr id="382" name="テキスト ボックス 381"/>
        <xdr:cNvSpPr txBox="1"/>
      </xdr:nvSpPr>
      <xdr:spPr>
        <a:xfrm>
          <a:off x="2876550" y="13611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190500</xdr:colOff>
      <xdr:row>84</xdr:row>
      <xdr:rowOff>9525</xdr:rowOff>
    </xdr:from>
    <xdr:to>
      <xdr:col>13</xdr:col>
      <xdr:colOff>152400</xdr:colOff>
      <xdr:row>85</xdr:row>
      <xdr:rowOff>95250</xdr:rowOff>
    </xdr:to>
    <xdr:sp macro="" textlink="">
      <xdr:nvSpPr>
        <xdr:cNvPr id="383" name="テキスト ボックス 382"/>
        <xdr:cNvSpPr txBox="1"/>
      </xdr:nvSpPr>
      <xdr:spPr>
        <a:xfrm>
          <a:off x="1990725" y="13611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xdr:col>
      <xdr:colOff>104775</xdr:colOff>
      <xdr:row>84</xdr:row>
      <xdr:rowOff>9525</xdr:rowOff>
    </xdr:from>
    <xdr:to>
      <xdr:col>9</xdr:col>
      <xdr:colOff>66675</xdr:colOff>
      <xdr:row>85</xdr:row>
      <xdr:rowOff>95250</xdr:rowOff>
    </xdr:to>
    <xdr:sp macro="" textlink="">
      <xdr:nvSpPr>
        <xdr:cNvPr id="384" name="テキスト ボックス 383"/>
        <xdr:cNvSpPr txBox="1"/>
      </xdr:nvSpPr>
      <xdr:spPr>
        <a:xfrm>
          <a:off x="1104900" y="13611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174625</xdr:colOff>
      <xdr:row>73</xdr:row>
      <xdr:rowOff>152944</xdr:rowOff>
    </xdr:from>
    <xdr:to>
      <xdr:col>24</xdr:col>
      <xdr:colOff>76200</xdr:colOff>
      <xdr:row>74</xdr:row>
      <xdr:rowOff>83094</xdr:rowOff>
    </xdr:to>
    <xdr:sp macro="" textlink="" fLocksText="0">
      <xdr:nvSpPr>
        <xdr:cNvPr id="385" name="楕円 384"/>
        <xdr:cNvSpPr/>
      </xdr:nvSpPr>
      <xdr:spPr>
        <a:xfrm>
          <a:off x="4772025" y="11972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72</xdr:row>
      <xdr:rowOff>171450</xdr:rowOff>
    </xdr:from>
    <xdr:to>
      <xdr:col>28</xdr:col>
      <xdr:colOff>76200</xdr:colOff>
      <xdr:row>74</xdr:row>
      <xdr:rowOff>95250</xdr:rowOff>
    </xdr:to>
    <xdr:sp macro="" textlink="">
      <xdr:nvSpPr>
        <xdr:cNvPr id="386" name="公債費該当値テキスト"/>
        <xdr:cNvSpPr txBox="1"/>
      </xdr:nvSpPr>
      <xdr:spPr>
        <a:xfrm>
          <a:off x="4914900" y="118205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8.1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136525</xdr:colOff>
      <xdr:row>73</xdr:row>
      <xdr:rowOff>156210</xdr:rowOff>
    </xdr:from>
    <xdr:to>
      <xdr:col>20</xdr:col>
      <xdr:colOff>38100</xdr:colOff>
      <xdr:row>74</xdr:row>
      <xdr:rowOff>86360</xdr:rowOff>
    </xdr:to>
    <xdr:sp macro="" textlink="" fLocksText="0">
      <xdr:nvSpPr>
        <xdr:cNvPr id="387" name="楕円 386"/>
        <xdr:cNvSpPr/>
      </xdr:nvSpPr>
      <xdr:spPr>
        <a:xfrm>
          <a:off x="3933825" y="11972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0</xdr:colOff>
      <xdr:row>72</xdr:row>
      <xdr:rowOff>95250</xdr:rowOff>
    </xdr:from>
    <xdr:to>
      <xdr:col>21</xdr:col>
      <xdr:colOff>133350</xdr:colOff>
      <xdr:row>74</xdr:row>
      <xdr:rowOff>28575</xdr:rowOff>
    </xdr:to>
    <xdr:sp macro="" textlink="">
      <xdr:nvSpPr>
        <xdr:cNvPr id="388" name="テキスト ボックス 387"/>
        <xdr:cNvSpPr txBox="1"/>
      </xdr:nvSpPr>
      <xdr:spPr>
        <a:xfrm>
          <a:off x="3600450" y="1175385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47625</xdr:colOff>
      <xdr:row>74</xdr:row>
      <xdr:rowOff>10885</xdr:rowOff>
    </xdr:from>
    <xdr:to>
      <xdr:col>15</xdr:col>
      <xdr:colOff>149225</xdr:colOff>
      <xdr:row>74</xdr:row>
      <xdr:rowOff>112485</xdr:rowOff>
    </xdr:to>
    <xdr:sp macro="" textlink="" fLocksText="0">
      <xdr:nvSpPr>
        <xdr:cNvPr id="389" name="楕円 388"/>
        <xdr:cNvSpPr/>
      </xdr:nvSpPr>
      <xdr:spPr>
        <a:xfrm>
          <a:off x="3048000" y="119919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72</xdr:row>
      <xdr:rowOff>123825</xdr:rowOff>
    </xdr:from>
    <xdr:to>
      <xdr:col>17</xdr:col>
      <xdr:colOff>76200</xdr:colOff>
      <xdr:row>74</xdr:row>
      <xdr:rowOff>57150</xdr:rowOff>
    </xdr:to>
    <xdr:sp macro="" textlink="">
      <xdr:nvSpPr>
        <xdr:cNvPr id="390" name="テキスト ボックス 389"/>
        <xdr:cNvSpPr txBox="1"/>
      </xdr:nvSpPr>
      <xdr:spPr>
        <a:xfrm>
          <a:off x="2714625" y="117824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158750</xdr:colOff>
      <xdr:row>74</xdr:row>
      <xdr:rowOff>46809</xdr:rowOff>
    </xdr:from>
    <xdr:to>
      <xdr:col>11</xdr:col>
      <xdr:colOff>60325</xdr:colOff>
      <xdr:row>74</xdr:row>
      <xdr:rowOff>148409</xdr:rowOff>
    </xdr:to>
    <xdr:sp macro="" textlink="" fLocksText="0">
      <xdr:nvSpPr>
        <xdr:cNvPr id="391" name="楕円 390"/>
        <xdr:cNvSpPr/>
      </xdr:nvSpPr>
      <xdr:spPr>
        <a:xfrm>
          <a:off x="2162175" y="120300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72</xdr:row>
      <xdr:rowOff>161925</xdr:rowOff>
    </xdr:from>
    <xdr:to>
      <xdr:col>12</xdr:col>
      <xdr:colOff>190500</xdr:colOff>
      <xdr:row>74</xdr:row>
      <xdr:rowOff>95250</xdr:rowOff>
    </xdr:to>
    <xdr:sp macro="" textlink="">
      <xdr:nvSpPr>
        <xdr:cNvPr id="392" name="テキスト ボックス 391"/>
        <xdr:cNvSpPr txBox="1"/>
      </xdr:nvSpPr>
      <xdr:spPr>
        <a:xfrm>
          <a:off x="1828800" y="118205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69850</xdr:colOff>
      <xdr:row>74</xdr:row>
      <xdr:rowOff>69669</xdr:rowOff>
    </xdr:from>
    <xdr:to>
      <xdr:col>6</xdr:col>
      <xdr:colOff>171450</xdr:colOff>
      <xdr:row>74</xdr:row>
      <xdr:rowOff>171269</xdr:rowOff>
    </xdr:to>
    <xdr:sp macro="" textlink="" fLocksText="0">
      <xdr:nvSpPr>
        <xdr:cNvPr id="393" name="楕円 392"/>
        <xdr:cNvSpPr/>
      </xdr:nvSpPr>
      <xdr:spPr>
        <a:xfrm>
          <a:off x="1266825" y="120491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133350</xdr:colOff>
      <xdr:row>73</xdr:row>
      <xdr:rowOff>9525</xdr:rowOff>
    </xdr:from>
    <xdr:to>
      <xdr:col>8</xdr:col>
      <xdr:colOff>95250</xdr:colOff>
      <xdr:row>74</xdr:row>
      <xdr:rowOff>104775</xdr:rowOff>
    </xdr:to>
    <xdr:sp macro="" textlink="">
      <xdr:nvSpPr>
        <xdr:cNvPr id="394" name="テキスト ボックス 393"/>
        <xdr:cNvSpPr txBox="1"/>
      </xdr:nvSpPr>
      <xdr:spPr>
        <a:xfrm>
          <a:off x="933450" y="118300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67</xdr:row>
      <xdr:rowOff>69850</xdr:rowOff>
    </xdr:from>
    <xdr:to>
      <xdr:col>85</xdr:col>
      <xdr:colOff>66675</xdr:colOff>
      <xdr:row>69</xdr:row>
      <xdr:rowOff>44450</xdr:rowOff>
    </xdr:to>
    <xdr:sp macro="" textlink="" fLocksText="0">
      <xdr:nvSpPr>
        <xdr:cNvPr id="395" name="正方形/長方形 394"/>
        <xdr:cNvSpPr/>
      </xdr:nvSpPr>
      <xdr:spPr>
        <a:xfrm>
          <a:off x="12449175" y="1091565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fLocksText="0">
      <xdr:nvSpPr>
        <xdr:cNvPr id="396" name="正方形/長方形 395"/>
        <xdr:cNvSpPr/>
      </xdr:nvSpPr>
      <xdr:spPr>
        <a:xfrm>
          <a:off x="17078325" y="10982325"/>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fLocksText="0">
      <xdr:nvSpPr>
        <xdr:cNvPr id="397" name="正方形/長方形 396"/>
        <xdr:cNvSpPr/>
      </xdr:nvSpPr>
      <xdr:spPr>
        <a:xfrm>
          <a:off x="17078325" y="11163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fLocksText="0">
      <xdr:nvSpPr>
        <xdr:cNvPr id="398" name="正方形/長方形 397"/>
        <xdr:cNvSpPr/>
      </xdr:nvSpPr>
      <xdr:spPr>
        <a:xfrm>
          <a:off x="18773775" y="10982325"/>
          <a:ext cx="139065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fLocksText="0">
      <xdr:nvSpPr>
        <xdr:cNvPr id="399" name="正方形/長方形 398"/>
        <xdr:cNvSpPr/>
      </xdr:nvSpPr>
      <xdr:spPr>
        <a:xfrm>
          <a:off x="18773775" y="11163300"/>
          <a:ext cx="139065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fLocksText="0">
      <xdr:nvSpPr>
        <xdr:cNvPr id="400" name="正方形/長方形 399"/>
        <xdr:cNvSpPr/>
      </xdr:nvSpPr>
      <xdr:spPr>
        <a:xfrm>
          <a:off x="20383500" y="10982325"/>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fLocksText="0">
      <xdr:nvSpPr>
        <xdr:cNvPr id="401" name="正方形/長方形 400"/>
        <xdr:cNvSpPr/>
      </xdr:nvSpPr>
      <xdr:spPr>
        <a:xfrm>
          <a:off x="20383500" y="11163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fLocksText="0">
      <xdr:nvSpPr>
        <xdr:cNvPr id="402" name="正方形/長方形 401"/>
        <xdr:cNvSpPr/>
      </xdr:nvSpPr>
      <xdr:spPr>
        <a:xfrm>
          <a:off x="12449175" y="11458575"/>
          <a:ext cx="4619625" cy="21526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fLocksText="0">
      <xdr:nvSpPr>
        <xdr:cNvPr id="403" name="正方形/長方形 402"/>
        <xdr:cNvSpPr/>
      </xdr:nvSpPr>
      <xdr:spPr>
        <a:xfrm>
          <a:off x="17402175" y="11458575"/>
          <a:ext cx="53340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fLocksText="0">
      <xdr:nvSpPr>
        <xdr:cNvPr id="404" name="正方形/長方形 403"/>
        <xdr:cNvSpPr/>
      </xdr:nvSpPr>
      <xdr:spPr>
        <a:xfrm>
          <a:off x="17459325" y="11458575"/>
          <a:ext cx="3810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497425" y="11763375"/>
          <a:ext cx="5086350" cy="1800225"/>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eaLnBrk="1" fontAlgn="auto" latinLnBrk="0" hangingPunct="1">
            <a:lnSpc>
              <a:spcPct val="100000"/>
            </a:lnSpc>
            <a:spcBef>
              <a:spcPts val="0"/>
            </a:spcBef>
            <a:spcAft>
              <a:spcPts val="0"/>
            </a:spcAft>
            <a:buClrTx/>
            <a:buSzTx/>
            <a:buFontTx/>
            <a:buNone/>
          </a:pPr>
          <a:r>
            <a:rPr lang="ja-JP" altLang="en-US" sz="1100" b="0" i="0" u="none" kern="0" spc="0" baseline="0">
              <a:ln>
                <a:noFill/>
              </a:ln>
              <a:solidFill>
                <a:srgbClr val="000000"/>
              </a:solidFill>
              <a:latin typeface="+mn-lt"/>
              <a:ea typeface="ＭＳ Ｐゴシック" panose="020B0600070205080204" pitchFamily="50" charset="-128"/>
              <a:cs typeface="+mn-cs"/>
            </a:rPr>
            <a:t>　</a:t>
          </a:r>
          <a:r>
            <a:rPr lang="ja-JP" altLang="ja-JP" sz="1100" b="0" i="0" u="none" kern="0" spc="0" baseline="0">
              <a:ln>
                <a:noFill/>
              </a:ln>
              <a:solidFill>
                <a:srgbClr val="000000"/>
              </a:solidFill>
              <a:latin typeface="+mn-lt"/>
              <a:ea typeface="ＭＳ Ｐゴシック" panose="020B0600070205080204" pitchFamily="50" charset="-128"/>
              <a:cs typeface="+mn-cs"/>
            </a:rPr>
            <a:t>公債費以外に係る経常収支比率は、前年度と比較して</a:t>
          </a:r>
          <a:r>
            <a:rPr lang="en-US" altLang="ja-JP" sz="1100" b="0" i="0" u="none" kern="0" spc="0" baseline="0">
              <a:ln>
                <a:noFill/>
              </a:ln>
              <a:solidFill>
                <a:srgbClr val="000000"/>
              </a:solidFill>
              <a:latin typeface="+mn-lt"/>
              <a:ea typeface="ＭＳ Ｐゴシック" panose="020B0600070205080204" pitchFamily="50" charset="-128"/>
              <a:cs typeface="+mn-cs"/>
            </a:rPr>
            <a:t>1.1</a:t>
          </a:r>
          <a:r>
            <a:rPr lang="ja-JP" altLang="ja-JP" sz="1100" b="0" i="0" u="none" kern="0" spc="0" baseline="0">
              <a:ln>
                <a:noFill/>
              </a:ln>
              <a:solidFill>
                <a:srgbClr val="000000"/>
              </a:solidFill>
              <a:latin typeface="+mn-lt"/>
              <a:ea typeface="ＭＳ Ｐゴシック" panose="020B0600070205080204" pitchFamily="50" charset="-128"/>
              <a:cs typeface="+mn-cs"/>
            </a:rPr>
            <a:t>ポイント</a:t>
          </a:r>
          <a:r>
            <a:rPr lang="ja-JP" altLang="en-US" sz="1100" b="0" i="0" u="none" kern="0" spc="0" baseline="0">
              <a:ln>
                <a:noFill/>
              </a:ln>
              <a:solidFill>
                <a:srgbClr val="000000"/>
              </a:solidFill>
              <a:latin typeface="+mn-lt"/>
              <a:ea typeface="ＭＳ Ｐゴシック" panose="020B0600070205080204" pitchFamily="50" charset="-128"/>
              <a:cs typeface="+mn-cs"/>
            </a:rPr>
            <a:t>の増</a:t>
          </a:r>
          <a:r>
            <a:rPr lang="ja-JP" altLang="ja-JP" sz="1100" b="0" i="0" u="none" kern="0" spc="0" baseline="0">
              <a:ln>
                <a:noFill/>
              </a:ln>
              <a:solidFill>
                <a:srgbClr val="000000"/>
              </a:solidFill>
              <a:latin typeface="+mn-lt"/>
              <a:ea typeface="ＭＳ Ｐゴシック" panose="020B0600070205080204" pitchFamily="50" charset="-128"/>
              <a:cs typeface="+mn-cs"/>
            </a:rPr>
            <a:t>とな</a:t>
          </a:r>
          <a:r>
            <a:rPr lang="ja-JP" altLang="en-US" sz="1100" b="0" i="0" u="none" kern="0" spc="0" baseline="0">
              <a:ln>
                <a:noFill/>
              </a:ln>
              <a:solidFill>
                <a:srgbClr val="000000"/>
              </a:solidFill>
              <a:latin typeface="+mn-lt"/>
              <a:ea typeface="ＭＳ Ｐゴシック" panose="020B0600070205080204" pitchFamily="50" charset="-128"/>
              <a:cs typeface="+mn-cs"/>
            </a:rPr>
            <a:t>ったが</a:t>
          </a:r>
          <a:r>
            <a:rPr lang="ja-JP" altLang="ja-JP" sz="1100" b="0" i="0" u="none" kern="0" spc="0" baseline="0">
              <a:ln>
                <a:noFill/>
              </a:ln>
              <a:solidFill>
                <a:srgbClr val="000000"/>
              </a:solidFill>
              <a:latin typeface="+mn-lt"/>
              <a:ea typeface="ＭＳ Ｐゴシック" panose="020B0600070205080204" pitchFamily="50" charset="-128"/>
              <a:cs typeface="+mn-cs"/>
            </a:rPr>
            <a:t>、引き続き類似団体平均値を下回っている。</a:t>
          </a:r>
          <a:endParaRPr lang="ja-JP" altLang="ja-JP" sz="1400" b="0" i="0" u="none" kern="0" spc="0" baseline="0">
            <a:ln>
              <a:noFill/>
            </a:ln>
            <a:solidFill>
              <a:srgbClr val="000000"/>
            </a:solidFill>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ja-JP" sz="1100" b="0" i="0" u="none" kern="0" spc="0" baseline="0">
              <a:ln>
                <a:noFill/>
              </a:ln>
              <a:solidFill>
                <a:srgbClr val="000000"/>
              </a:solidFill>
              <a:latin typeface="+mn-lt"/>
              <a:ea typeface="ＭＳ Ｐゴシック" panose="020B0600070205080204" pitchFamily="50" charset="-128"/>
              <a:cs typeface="+mn-cs"/>
            </a:rPr>
            <a:t>　引き続き行財政改革等の取り組みにより、効果的な財政運営に努める。</a:t>
          </a:r>
          <a:endParaRPr lang="ja-JP" altLang="ja-JP" sz="1400" b="0" i="0" u="none" kern="0" spc="0" baseline="0">
            <a:ln>
              <a:noFill/>
            </a:ln>
            <a:solidFill>
              <a:srgbClr val="000000"/>
            </a:solidFill>
            <a:latin typeface="+mn-lt"/>
            <a:ea typeface="ＭＳ Ｐゴシック" panose="020B0600070205080204" pitchFamily="50" charset="-128"/>
            <a:cs typeface="+mn-cs"/>
          </a:endParaRP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62</xdr:col>
      <xdr:colOff>0</xdr:colOff>
      <xdr:row>69</xdr:row>
      <xdr:rowOff>104775</xdr:rowOff>
    </xdr:from>
    <xdr:to>
      <xdr:col>63</xdr:col>
      <xdr:colOff>95250</xdr:colOff>
      <xdr:row>71</xdr:row>
      <xdr:rowOff>9525</xdr:rowOff>
    </xdr:to>
    <xdr:sp macro="" textlink="">
      <xdr:nvSpPr>
        <xdr:cNvPr id="406" name="テキスト ボックス 405"/>
        <xdr:cNvSpPr txBox="1"/>
      </xdr:nvSpPr>
      <xdr:spPr>
        <a:xfrm>
          <a:off x="12401550" y="11277600"/>
          <a:ext cx="29527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84</xdr:row>
      <xdr:rowOff>12700</xdr:rowOff>
    </xdr:from>
    <xdr:to>
      <xdr:col>85</xdr:col>
      <xdr:colOff>66675</xdr:colOff>
      <xdr:row>84</xdr:row>
      <xdr:rowOff>12700</xdr:rowOff>
    </xdr:to>
    <xdr:sp macro="" textlink="">
      <xdr:nvSpPr>
        <xdr:cNvPr id="407" name="直線コネクタ 406"/>
        <xdr:cNvSpPr/>
      </xdr:nvSpPr>
      <xdr:spPr>
        <a:xfrm>
          <a:off x="12449175" y="136112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83</xdr:row>
      <xdr:rowOff>38100</xdr:rowOff>
    </xdr:from>
    <xdr:to>
      <xdr:col>62</xdr:col>
      <xdr:colOff>38100</xdr:colOff>
      <xdr:row>84</xdr:row>
      <xdr:rowOff>133350</xdr:rowOff>
    </xdr:to>
    <xdr:sp macro="" textlink="">
      <xdr:nvSpPr>
        <xdr:cNvPr id="408" name="テキスト ボックス 407"/>
        <xdr:cNvSpPr txBox="1"/>
      </xdr:nvSpPr>
      <xdr:spPr>
        <a:xfrm>
          <a:off x="11934825" y="1347787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81</xdr:row>
      <xdr:rowOff>146050</xdr:rowOff>
    </xdr:from>
    <xdr:to>
      <xdr:col>85</xdr:col>
      <xdr:colOff>66675</xdr:colOff>
      <xdr:row>81</xdr:row>
      <xdr:rowOff>146050</xdr:rowOff>
    </xdr:to>
    <xdr:sp macro="" textlink="">
      <xdr:nvSpPr>
        <xdr:cNvPr id="409" name="直線コネクタ 408"/>
        <xdr:cNvSpPr/>
      </xdr:nvSpPr>
      <xdr:spPr>
        <a:xfrm>
          <a:off x="12449175" y="132588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81</xdr:row>
      <xdr:rowOff>0</xdr:rowOff>
    </xdr:from>
    <xdr:to>
      <xdr:col>62</xdr:col>
      <xdr:colOff>38100</xdr:colOff>
      <xdr:row>82</xdr:row>
      <xdr:rowOff>95250</xdr:rowOff>
    </xdr:to>
    <xdr:sp macro="" textlink="">
      <xdr:nvSpPr>
        <xdr:cNvPr id="410" name="テキスト ボックス 409"/>
        <xdr:cNvSpPr txBox="1"/>
      </xdr:nvSpPr>
      <xdr:spPr>
        <a:xfrm>
          <a:off x="11934825" y="1311592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79</xdr:row>
      <xdr:rowOff>107950</xdr:rowOff>
    </xdr:from>
    <xdr:to>
      <xdr:col>85</xdr:col>
      <xdr:colOff>66675</xdr:colOff>
      <xdr:row>79</xdr:row>
      <xdr:rowOff>107950</xdr:rowOff>
    </xdr:to>
    <xdr:sp macro="" textlink="">
      <xdr:nvSpPr>
        <xdr:cNvPr id="411" name="直線コネクタ 410"/>
        <xdr:cNvSpPr/>
      </xdr:nvSpPr>
      <xdr:spPr>
        <a:xfrm>
          <a:off x="12449175" y="1289685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78</xdr:row>
      <xdr:rowOff>133350</xdr:rowOff>
    </xdr:from>
    <xdr:to>
      <xdr:col>62</xdr:col>
      <xdr:colOff>38100</xdr:colOff>
      <xdr:row>80</xdr:row>
      <xdr:rowOff>66675</xdr:rowOff>
    </xdr:to>
    <xdr:sp macro="" textlink="">
      <xdr:nvSpPr>
        <xdr:cNvPr id="412" name="テキスト ボックス 411"/>
        <xdr:cNvSpPr txBox="1"/>
      </xdr:nvSpPr>
      <xdr:spPr>
        <a:xfrm>
          <a:off x="11934825" y="1276350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77</xdr:row>
      <xdr:rowOff>69850</xdr:rowOff>
    </xdr:from>
    <xdr:to>
      <xdr:col>85</xdr:col>
      <xdr:colOff>66675</xdr:colOff>
      <xdr:row>77</xdr:row>
      <xdr:rowOff>69850</xdr:rowOff>
    </xdr:to>
    <xdr:sp macro="" textlink="">
      <xdr:nvSpPr>
        <xdr:cNvPr id="413" name="直線コネクタ 412"/>
        <xdr:cNvSpPr/>
      </xdr:nvSpPr>
      <xdr:spPr>
        <a:xfrm>
          <a:off x="12449175" y="125349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76</xdr:row>
      <xdr:rowOff>95250</xdr:rowOff>
    </xdr:from>
    <xdr:to>
      <xdr:col>62</xdr:col>
      <xdr:colOff>38100</xdr:colOff>
      <xdr:row>78</xdr:row>
      <xdr:rowOff>28575</xdr:rowOff>
    </xdr:to>
    <xdr:sp macro="" textlink="">
      <xdr:nvSpPr>
        <xdr:cNvPr id="414" name="テキスト ボックス 413"/>
        <xdr:cNvSpPr txBox="1"/>
      </xdr:nvSpPr>
      <xdr:spPr>
        <a:xfrm>
          <a:off x="11934825" y="124015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70.0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75</xdr:row>
      <xdr:rowOff>31750</xdr:rowOff>
    </xdr:from>
    <xdr:to>
      <xdr:col>85</xdr:col>
      <xdr:colOff>66675</xdr:colOff>
      <xdr:row>75</xdr:row>
      <xdr:rowOff>31750</xdr:rowOff>
    </xdr:to>
    <xdr:sp macro="" textlink="">
      <xdr:nvSpPr>
        <xdr:cNvPr id="415" name="直線コネクタ 414"/>
        <xdr:cNvSpPr/>
      </xdr:nvSpPr>
      <xdr:spPr>
        <a:xfrm>
          <a:off x="12449175" y="1217295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74</xdr:row>
      <xdr:rowOff>57150</xdr:rowOff>
    </xdr:from>
    <xdr:to>
      <xdr:col>62</xdr:col>
      <xdr:colOff>38100</xdr:colOff>
      <xdr:row>75</xdr:row>
      <xdr:rowOff>152400</xdr:rowOff>
    </xdr:to>
    <xdr:sp macro="" textlink="">
      <xdr:nvSpPr>
        <xdr:cNvPr id="416" name="テキスト ボックス 415"/>
        <xdr:cNvSpPr txBox="1"/>
      </xdr:nvSpPr>
      <xdr:spPr>
        <a:xfrm>
          <a:off x="11934825" y="1203960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72</xdr:row>
      <xdr:rowOff>165100</xdr:rowOff>
    </xdr:from>
    <xdr:to>
      <xdr:col>85</xdr:col>
      <xdr:colOff>66675</xdr:colOff>
      <xdr:row>72</xdr:row>
      <xdr:rowOff>165100</xdr:rowOff>
    </xdr:to>
    <xdr:sp macro="" textlink="">
      <xdr:nvSpPr>
        <xdr:cNvPr id="417" name="直線コネクタ 416"/>
        <xdr:cNvSpPr/>
      </xdr:nvSpPr>
      <xdr:spPr>
        <a:xfrm>
          <a:off x="12449175" y="118205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72</xdr:row>
      <xdr:rowOff>19050</xdr:rowOff>
    </xdr:from>
    <xdr:to>
      <xdr:col>62</xdr:col>
      <xdr:colOff>38100</xdr:colOff>
      <xdr:row>73</xdr:row>
      <xdr:rowOff>114300</xdr:rowOff>
    </xdr:to>
    <xdr:sp macro="" textlink="">
      <xdr:nvSpPr>
        <xdr:cNvPr id="418" name="テキスト ボックス 417"/>
        <xdr:cNvSpPr txBox="1"/>
      </xdr:nvSpPr>
      <xdr:spPr>
        <a:xfrm>
          <a:off x="11934825" y="116776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70</xdr:row>
      <xdr:rowOff>127000</xdr:rowOff>
    </xdr:to>
    <xdr:sp macro="" textlink="">
      <xdr:nvSpPr>
        <xdr:cNvPr id="419" name="直線コネクタ 418"/>
        <xdr:cNvSpPr/>
      </xdr:nvSpPr>
      <xdr:spPr>
        <a:xfrm>
          <a:off x="12449175" y="1145857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69</xdr:row>
      <xdr:rowOff>152400</xdr:rowOff>
    </xdr:from>
    <xdr:to>
      <xdr:col>62</xdr:col>
      <xdr:colOff>38100</xdr:colOff>
      <xdr:row>71</xdr:row>
      <xdr:rowOff>85725</xdr:rowOff>
    </xdr:to>
    <xdr:sp macro="" textlink="">
      <xdr:nvSpPr>
        <xdr:cNvPr id="420" name="テキスト ボックス 419"/>
        <xdr:cNvSpPr txBox="1"/>
      </xdr:nvSpPr>
      <xdr:spPr>
        <a:xfrm>
          <a:off x="11934825" y="1132522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fLocksText="0">
      <xdr:nvSpPr>
        <xdr:cNvPr id="421" name="公債費以外グラフ枠"/>
        <xdr:cNvSpPr/>
      </xdr:nvSpPr>
      <xdr:spPr>
        <a:xfrm>
          <a:off x="12449175" y="11458575"/>
          <a:ext cx="4619625" cy="2152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sp macro="" textlink="">
      <xdr:nvSpPr>
        <xdr:cNvPr id="422" name="直線コネクタ 421"/>
        <xdr:cNvSpPr/>
      </xdr:nvSpPr>
      <xdr:spPr>
        <a:xfrm flipV="1">
          <a:off x="16506825" y="12011025"/>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80</xdr:row>
      <xdr:rowOff>95250</xdr:rowOff>
    </xdr:from>
    <xdr:to>
      <xdr:col>86</xdr:col>
      <xdr:colOff>152400</xdr:colOff>
      <xdr:row>82</xdr:row>
      <xdr:rowOff>28575</xdr:rowOff>
    </xdr:to>
    <xdr:sp macro="" textlink="">
      <xdr:nvSpPr>
        <xdr:cNvPr id="423" name="公債費以外最小値テキスト"/>
        <xdr:cNvSpPr txBox="1"/>
      </xdr:nvSpPr>
      <xdr:spPr>
        <a:xfrm>
          <a:off x="16592550" y="130492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84.8</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19050</xdr:colOff>
      <xdr:row>80</xdr:row>
      <xdr:rowOff>119380</xdr:rowOff>
    </xdr:from>
    <xdr:to>
      <xdr:col>82</xdr:col>
      <xdr:colOff>196850</xdr:colOff>
      <xdr:row>80</xdr:row>
      <xdr:rowOff>119380</xdr:rowOff>
    </xdr:to>
    <xdr:sp macro="" textlink="">
      <xdr:nvSpPr>
        <xdr:cNvPr id="424" name="直線コネクタ 423"/>
        <xdr:cNvSpPr/>
      </xdr:nvSpPr>
      <xdr:spPr>
        <a:xfrm>
          <a:off x="16421100" y="130778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72</xdr:row>
      <xdr:rowOff>114300</xdr:rowOff>
    </xdr:from>
    <xdr:to>
      <xdr:col>86</xdr:col>
      <xdr:colOff>152400</xdr:colOff>
      <xdr:row>74</xdr:row>
      <xdr:rowOff>47625</xdr:rowOff>
    </xdr:to>
    <xdr:sp macro="" textlink="">
      <xdr:nvSpPr>
        <xdr:cNvPr id="425" name="公債費以外最大値テキスト"/>
        <xdr:cNvSpPr txBox="1"/>
      </xdr:nvSpPr>
      <xdr:spPr>
        <a:xfrm>
          <a:off x="16592550" y="117729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55.4</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19050</xdr:colOff>
      <xdr:row>74</xdr:row>
      <xdr:rowOff>27940</xdr:rowOff>
    </xdr:from>
    <xdr:to>
      <xdr:col>82</xdr:col>
      <xdr:colOff>196850</xdr:colOff>
      <xdr:row>74</xdr:row>
      <xdr:rowOff>27940</xdr:rowOff>
    </xdr:to>
    <xdr:sp macro="" textlink="">
      <xdr:nvSpPr>
        <xdr:cNvPr id="426" name="直線コネクタ 425"/>
        <xdr:cNvSpPr/>
      </xdr:nvSpPr>
      <xdr:spPr>
        <a:xfrm>
          <a:off x="16421100" y="120110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69850</xdr:colOff>
      <xdr:row>76</xdr:row>
      <xdr:rowOff>62230</xdr:rowOff>
    </xdr:from>
    <xdr:to>
      <xdr:col>82</xdr:col>
      <xdr:colOff>107950</xdr:colOff>
      <xdr:row>76</xdr:row>
      <xdr:rowOff>104139</xdr:rowOff>
    </xdr:to>
    <xdr:sp macro="" textlink="">
      <xdr:nvSpPr>
        <xdr:cNvPr id="427" name="直線コネクタ 426"/>
        <xdr:cNvSpPr/>
      </xdr:nvSpPr>
      <xdr:spPr>
        <a:xfrm>
          <a:off x="15668625" y="123729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77</xdr:row>
      <xdr:rowOff>123825</xdr:rowOff>
    </xdr:from>
    <xdr:to>
      <xdr:col>86</xdr:col>
      <xdr:colOff>152400</xdr:colOff>
      <xdr:row>79</xdr:row>
      <xdr:rowOff>57150</xdr:rowOff>
    </xdr:to>
    <xdr:sp macro="" textlink="">
      <xdr:nvSpPr>
        <xdr:cNvPr id="428" name="公債費以外平均値テキスト"/>
        <xdr:cNvSpPr txBox="1"/>
      </xdr:nvSpPr>
      <xdr:spPr>
        <a:xfrm>
          <a:off x="16592550" y="12592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73.4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57150</xdr:colOff>
      <xdr:row>77</xdr:row>
      <xdr:rowOff>148589</xdr:rowOff>
    </xdr:from>
    <xdr:to>
      <xdr:col>82</xdr:col>
      <xdr:colOff>158750</xdr:colOff>
      <xdr:row>78</xdr:row>
      <xdr:rowOff>78739</xdr:rowOff>
    </xdr:to>
    <xdr:sp macro="" textlink="" fLocksText="0">
      <xdr:nvSpPr>
        <xdr:cNvPr id="429" name="フローチャート: 判断 428"/>
        <xdr:cNvSpPr/>
      </xdr:nvSpPr>
      <xdr:spPr>
        <a:xfrm>
          <a:off x="16459200" y="12620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76</xdr:row>
      <xdr:rowOff>50800</xdr:rowOff>
    </xdr:from>
    <xdr:to>
      <xdr:col>78</xdr:col>
      <xdr:colOff>69850</xdr:colOff>
      <xdr:row>76</xdr:row>
      <xdr:rowOff>62230</xdr:rowOff>
    </xdr:to>
    <xdr:sp macro="" textlink="">
      <xdr:nvSpPr>
        <xdr:cNvPr id="430" name="直線コネクタ 429"/>
        <xdr:cNvSpPr/>
      </xdr:nvSpPr>
      <xdr:spPr>
        <a:xfrm>
          <a:off x="14782800" y="123539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19050</xdr:colOff>
      <xdr:row>77</xdr:row>
      <xdr:rowOff>99061</xdr:rowOff>
    </xdr:from>
    <xdr:to>
      <xdr:col>78</xdr:col>
      <xdr:colOff>120650</xdr:colOff>
      <xdr:row>78</xdr:row>
      <xdr:rowOff>29211</xdr:rowOff>
    </xdr:to>
    <xdr:sp macro="" textlink="" fLocksText="0">
      <xdr:nvSpPr>
        <xdr:cNvPr id="431" name="フローチャート: 判断 430"/>
        <xdr:cNvSpPr/>
      </xdr:nvSpPr>
      <xdr:spPr>
        <a:xfrm>
          <a:off x="15621000" y="125634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76</xdr:col>
      <xdr:colOff>85725</xdr:colOff>
      <xdr:row>78</xdr:row>
      <xdr:rowOff>9525</xdr:rowOff>
    </xdr:from>
    <xdr:to>
      <xdr:col>80</xdr:col>
      <xdr:colOff>19050</xdr:colOff>
      <xdr:row>79</xdr:row>
      <xdr:rowOff>104775</xdr:rowOff>
    </xdr:to>
    <xdr:sp macro="" textlink="">
      <xdr:nvSpPr>
        <xdr:cNvPr id="432" name="テキスト ボックス 431"/>
        <xdr:cNvSpPr txBox="1"/>
      </xdr:nvSpPr>
      <xdr:spPr>
        <a:xfrm>
          <a:off x="15287625" y="1263967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72.1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69</xdr:col>
      <xdr:colOff>92075</xdr:colOff>
      <xdr:row>76</xdr:row>
      <xdr:rowOff>50800</xdr:rowOff>
    </xdr:from>
    <xdr:to>
      <xdr:col>73</xdr:col>
      <xdr:colOff>180975</xdr:colOff>
      <xdr:row>76</xdr:row>
      <xdr:rowOff>58420</xdr:rowOff>
    </xdr:to>
    <xdr:sp macro="" textlink="">
      <xdr:nvSpPr>
        <xdr:cNvPr id="433" name="直線コネクタ 432"/>
        <xdr:cNvSpPr/>
      </xdr:nvSpPr>
      <xdr:spPr>
        <a:xfrm flipV="1">
          <a:off x="13896975" y="123539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73</xdr:col>
      <xdr:colOff>130175</xdr:colOff>
      <xdr:row>77</xdr:row>
      <xdr:rowOff>68580</xdr:rowOff>
    </xdr:from>
    <xdr:to>
      <xdr:col>74</xdr:col>
      <xdr:colOff>31750</xdr:colOff>
      <xdr:row>77</xdr:row>
      <xdr:rowOff>170180</xdr:rowOff>
    </xdr:to>
    <xdr:sp macro="" textlink="" fLocksText="0">
      <xdr:nvSpPr>
        <xdr:cNvPr id="434" name="フローチャート: 判断 433"/>
        <xdr:cNvSpPr/>
      </xdr:nvSpPr>
      <xdr:spPr>
        <a:xfrm>
          <a:off x="14735175" y="125349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72</xdr:col>
      <xdr:colOff>0</xdr:colOff>
      <xdr:row>77</xdr:row>
      <xdr:rowOff>152400</xdr:rowOff>
    </xdr:from>
    <xdr:to>
      <xdr:col>75</xdr:col>
      <xdr:colOff>161925</xdr:colOff>
      <xdr:row>79</xdr:row>
      <xdr:rowOff>85725</xdr:rowOff>
    </xdr:to>
    <xdr:sp macro="" textlink="">
      <xdr:nvSpPr>
        <xdr:cNvPr id="435" name="テキスト ボックス 434"/>
        <xdr:cNvSpPr txBox="1"/>
      </xdr:nvSpPr>
      <xdr:spPr>
        <a:xfrm>
          <a:off x="14401800" y="126206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71.3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3175</xdr:colOff>
      <xdr:row>76</xdr:row>
      <xdr:rowOff>50800</xdr:rowOff>
    </xdr:from>
    <xdr:to>
      <xdr:col>69</xdr:col>
      <xdr:colOff>92075</xdr:colOff>
      <xdr:row>76</xdr:row>
      <xdr:rowOff>58420</xdr:rowOff>
    </xdr:to>
    <xdr:sp macro="" textlink="">
      <xdr:nvSpPr>
        <xdr:cNvPr id="436" name="直線コネクタ 435"/>
        <xdr:cNvSpPr/>
      </xdr:nvSpPr>
      <xdr:spPr>
        <a:xfrm>
          <a:off x="13001625" y="12353925"/>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69</xdr:col>
      <xdr:colOff>41275</xdr:colOff>
      <xdr:row>77</xdr:row>
      <xdr:rowOff>45720</xdr:rowOff>
    </xdr:from>
    <xdr:to>
      <xdr:col>69</xdr:col>
      <xdr:colOff>142875</xdr:colOff>
      <xdr:row>77</xdr:row>
      <xdr:rowOff>147320</xdr:rowOff>
    </xdr:to>
    <xdr:sp macro="" textlink="" fLocksText="0">
      <xdr:nvSpPr>
        <xdr:cNvPr id="437" name="フローチャート: 判断 436"/>
        <xdr:cNvSpPr/>
      </xdr:nvSpPr>
      <xdr:spPr>
        <a:xfrm>
          <a:off x="13839825" y="125158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67</xdr:col>
      <xdr:colOff>104775</xdr:colOff>
      <xdr:row>77</xdr:row>
      <xdr:rowOff>133350</xdr:rowOff>
    </xdr:from>
    <xdr:to>
      <xdr:col>71</xdr:col>
      <xdr:colOff>66675</xdr:colOff>
      <xdr:row>79</xdr:row>
      <xdr:rowOff>66675</xdr:rowOff>
    </xdr:to>
    <xdr:sp macro="" textlink="">
      <xdr:nvSpPr>
        <xdr:cNvPr id="438" name="テキスト ボックス 437"/>
        <xdr:cNvSpPr txBox="1"/>
      </xdr:nvSpPr>
      <xdr:spPr>
        <a:xfrm>
          <a:off x="13506450" y="126015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70.7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152400</xdr:colOff>
      <xdr:row>76</xdr:row>
      <xdr:rowOff>121920</xdr:rowOff>
    </xdr:from>
    <xdr:to>
      <xdr:col>65</xdr:col>
      <xdr:colOff>53975</xdr:colOff>
      <xdr:row>77</xdr:row>
      <xdr:rowOff>52070</xdr:rowOff>
    </xdr:to>
    <xdr:sp macro="" textlink="" fLocksText="0">
      <xdr:nvSpPr>
        <xdr:cNvPr id="439" name="フローチャート: 判断 438"/>
        <xdr:cNvSpPr/>
      </xdr:nvSpPr>
      <xdr:spPr>
        <a:xfrm>
          <a:off x="12954000" y="124301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63</xdr:col>
      <xdr:colOff>19050</xdr:colOff>
      <xdr:row>77</xdr:row>
      <xdr:rowOff>38100</xdr:rowOff>
    </xdr:from>
    <xdr:to>
      <xdr:col>66</xdr:col>
      <xdr:colOff>180975</xdr:colOff>
      <xdr:row>78</xdr:row>
      <xdr:rowOff>133350</xdr:rowOff>
    </xdr:to>
    <xdr:sp macro="" textlink="">
      <xdr:nvSpPr>
        <xdr:cNvPr id="440" name="テキスト ボックス 439"/>
        <xdr:cNvSpPr txBox="1"/>
      </xdr:nvSpPr>
      <xdr:spPr>
        <a:xfrm>
          <a:off x="12620625" y="12506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68.2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81</xdr:col>
      <xdr:colOff>85725</xdr:colOff>
      <xdr:row>84</xdr:row>
      <xdr:rowOff>9525</xdr:rowOff>
    </xdr:from>
    <xdr:to>
      <xdr:col>85</xdr:col>
      <xdr:colOff>47625</xdr:colOff>
      <xdr:row>85</xdr:row>
      <xdr:rowOff>95250</xdr:rowOff>
    </xdr:to>
    <xdr:sp macro="" textlink="">
      <xdr:nvSpPr>
        <xdr:cNvPr id="441" name="テキスト ボックス 440"/>
        <xdr:cNvSpPr txBox="1"/>
      </xdr:nvSpPr>
      <xdr:spPr>
        <a:xfrm>
          <a:off x="16287750" y="13611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77</xdr:col>
      <xdr:colOff>47625</xdr:colOff>
      <xdr:row>84</xdr:row>
      <xdr:rowOff>9525</xdr:rowOff>
    </xdr:from>
    <xdr:to>
      <xdr:col>81</xdr:col>
      <xdr:colOff>9525</xdr:colOff>
      <xdr:row>85</xdr:row>
      <xdr:rowOff>95250</xdr:rowOff>
    </xdr:to>
    <xdr:sp macro="" textlink="">
      <xdr:nvSpPr>
        <xdr:cNvPr id="442" name="テキスト ボックス 441"/>
        <xdr:cNvSpPr txBox="1"/>
      </xdr:nvSpPr>
      <xdr:spPr>
        <a:xfrm>
          <a:off x="15449550" y="13611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72</xdr:col>
      <xdr:colOff>161925</xdr:colOff>
      <xdr:row>84</xdr:row>
      <xdr:rowOff>9525</xdr:rowOff>
    </xdr:from>
    <xdr:to>
      <xdr:col>76</xdr:col>
      <xdr:colOff>123825</xdr:colOff>
      <xdr:row>85</xdr:row>
      <xdr:rowOff>95250</xdr:rowOff>
    </xdr:to>
    <xdr:sp macro="" textlink="">
      <xdr:nvSpPr>
        <xdr:cNvPr id="443" name="テキスト ボックス 442"/>
        <xdr:cNvSpPr txBox="1"/>
      </xdr:nvSpPr>
      <xdr:spPr>
        <a:xfrm>
          <a:off x="14563725" y="13611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68</xdr:col>
      <xdr:colOff>76200</xdr:colOff>
      <xdr:row>84</xdr:row>
      <xdr:rowOff>9525</xdr:rowOff>
    </xdr:from>
    <xdr:to>
      <xdr:col>72</xdr:col>
      <xdr:colOff>38100</xdr:colOff>
      <xdr:row>85</xdr:row>
      <xdr:rowOff>95250</xdr:rowOff>
    </xdr:to>
    <xdr:sp macro="" textlink="">
      <xdr:nvSpPr>
        <xdr:cNvPr id="444" name="テキスト ボックス 443"/>
        <xdr:cNvSpPr txBox="1"/>
      </xdr:nvSpPr>
      <xdr:spPr>
        <a:xfrm>
          <a:off x="13677900" y="13611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63</xdr:col>
      <xdr:colOff>180975</xdr:colOff>
      <xdr:row>84</xdr:row>
      <xdr:rowOff>9525</xdr:rowOff>
    </xdr:from>
    <xdr:to>
      <xdr:col>67</xdr:col>
      <xdr:colOff>142875</xdr:colOff>
      <xdr:row>85</xdr:row>
      <xdr:rowOff>95250</xdr:rowOff>
    </xdr:to>
    <xdr:sp macro="" textlink="">
      <xdr:nvSpPr>
        <xdr:cNvPr id="445" name="テキスト ボックス 444"/>
        <xdr:cNvSpPr txBox="1"/>
      </xdr:nvSpPr>
      <xdr:spPr>
        <a:xfrm>
          <a:off x="12782550" y="13611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57150</xdr:colOff>
      <xdr:row>76</xdr:row>
      <xdr:rowOff>53339</xdr:rowOff>
    </xdr:from>
    <xdr:to>
      <xdr:col>82</xdr:col>
      <xdr:colOff>158750</xdr:colOff>
      <xdr:row>76</xdr:row>
      <xdr:rowOff>154939</xdr:rowOff>
    </xdr:to>
    <xdr:sp macro="" textlink="" fLocksText="0">
      <xdr:nvSpPr>
        <xdr:cNvPr id="446" name="楕円 445"/>
        <xdr:cNvSpPr/>
      </xdr:nvSpPr>
      <xdr:spPr>
        <a:xfrm>
          <a:off x="16459200" y="123634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82</xdr:col>
      <xdr:colOff>190500</xdr:colOff>
      <xdr:row>75</xdr:row>
      <xdr:rowOff>66675</xdr:rowOff>
    </xdr:from>
    <xdr:to>
      <xdr:col>86</xdr:col>
      <xdr:colOff>152400</xdr:colOff>
      <xdr:row>77</xdr:row>
      <xdr:rowOff>0</xdr:rowOff>
    </xdr:to>
    <xdr:sp macro="" textlink="">
      <xdr:nvSpPr>
        <xdr:cNvPr id="447" name="公債費以外該当値テキスト"/>
        <xdr:cNvSpPr txBox="1"/>
      </xdr:nvSpPr>
      <xdr:spPr>
        <a:xfrm>
          <a:off x="16592550" y="122110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66.4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78</xdr:col>
      <xdr:colOff>19050</xdr:colOff>
      <xdr:row>76</xdr:row>
      <xdr:rowOff>11430</xdr:rowOff>
    </xdr:from>
    <xdr:to>
      <xdr:col>78</xdr:col>
      <xdr:colOff>120650</xdr:colOff>
      <xdr:row>76</xdr:row>
      <xdr:rowOff>113030</xdr:rowOff>
    </xdr:to>
    <xdr:sp macro="" textlink="" fLocksText="0">
      <xdr:nvSpPr>
        <xdr:cNvPr id="448" name="楕円 447"/>
        <xdr:cNvSpPr/>
      </xdr:nvSpPr>
      <xdr:spPr>
        <a:xfrm>
          <a:off x="15621000" y="12315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76</xdr:col>
      <xdr:colOff>85725</xdr:colOff>
      <xdr:row>74</xdr:row>
      <xdr:rowOff>123825</xdr:rowOff>
    </xdr:from>
    <xdr:to>
      <xdr:col>80</xdr:col>
      <xdr:colOff>19050</xdr:colOff>
      <xdr:row>76</xdr:row>
      <xdr:rowOff>57150</xdr:rowOff>
    </xdr:to>
    <xdr:sp macro="" textlink="">
      <xdr:nvSpPr>
        <xdr:cNvPr id="449" name="テキスト ボックス 448"/>
        <xdr:cNvSpPr txBox="1"/>
      </xdr:nvSpPr>
      <xdr:spPr>
        <a:xfrm>
          <a:off x="15287625" y="1210627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65.3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73</xdr:col>
      <xdr:colOff>130175</xdr:colOff>
      <xdr:row>76</xdr:row>
      <xdr:rowOff>0</xdr:rowOff>
    </xdr:from>
    <xdr:to>
      <xdr:col>74</xdr:col>
      <xdr:colOff>31750</xdr:colOff>
      <xdr:row>76</xdr:row>
      <xdr:rowOff>101600</xdr:rowOff>
    </xdr:to>
    <xdr:sp macro="" textlink="" fLocksText="0">
      <xdr:nvSpPr>
        <xdr:cNvPr id="450" name="楕円 449"/>
        <xdr:cNvSpPr/>
      </xdr:nvSpPr>
      <xdr:spPr>
        <a:xfrm>
          <a:off x="14735175" y="123063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72</xdr:col>
      <xdr:colOff>0</xdr:colOff>
      <xdr:row>74</xdr:row>
      <xdr:rowOff>114300</xdr:rowOff>
    </xdr:from>
    <xdr:to>
      <xdr:col>75</xdr:col>
      <xdr:colOff>161925</xdr:colOff>
      <xdr:row>76</xdr:row>
      <xdr:rowOff>47625</xdr:rowOff>
    </xdr:to>
    <xdr:sp macro="" textlink="">
      <xdr:nvSpPr>
        <xdr:cNvPr id="451" name="テキスト ボックス 450"/>
        <xdr:cNvSpPr txBox="1"/>
      </xdr:nvSpPr>
      <xdr:spPr>
        <a:xfrm>
          <a:off x="14401800" y="120967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65.0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69</xdr:col>
      <xdr:colOff>41275</xdr:colOff>
      <xdr:row>76</xdr:row>
      <xdr:rowOff>7620</xdr:rowOff>
    </xdr:from>
    <xdr:to>
      <xdr:col>69</xdr:col>
      <xdr:colOff>142875</xdr:colOff>
      <xdr:row>76</xdr:row>
      <xdr:rowOff>109220</xdr:rowOff>
    </xdr:to>
    <xdr:sp macro="" textlink="" fLocksText="0">
      <xdr:nvSpPr>
        <xdr:cNvPr id="452" name="楕円 451"/>
        <xdr:cNvSpPr/>
      </xdr:nvSpPr>
      <xdr:spPr>
        <a:xfrm>
          <a:off x="13839825" y="123158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67</xdr:col>
      <xdr:colOff>104775</xdr:colOff>
      <xdr:row>74</xdr:row>
      <xdr:rowOff>123825</xdr:rowOff>
    </xdr:from>
    <xdr:to>
      <xdr:col>71</xdr:col>
      <xdr:colOff>66675</xdr:colOff>
      <xdr:row>76</xdr:row>
      <xdr:rowOff>57150</xdr:rowOff>
    </xdr:to>
    <xdr:sp macro="" textlink="">
      <xdr:nvSpPr>
        <xdr:cNvPr id="453" name="テキスト ボックス 452"/>
        <xdr:cNvSpPr txBox="1"/>
      </xdr:nvSpPr>
      <xdr:spPr>
        <a:xfrm>
          <a:off x="13506450" y="121062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65.2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152400</xdr:colOff>
      <xdr:row>76</xdr:row>
      <xdr:rowOff>0</xdr:rowOff>
    </xdr:from>
    <xdr:to>
      <xdr:col>65</xdr:col>
      <xdr:colOff>53975</xdr:colOff>
      <xdr:row>76</xdr:row>
      <xdr:rowOff>101600</xdr:rowOff>
    </xdr:to>
    <xdr:sp macro="" textlink="" fLocksText="0">
      <xdr:nvSpPr>
        <xdr:cNvPr id="454" name="楕円 453"/>
        <xdr:cNvSpPr/>
      </xdr:nvSpPr>
      <xdr:spPr>
        <a:xfrm>
          <a:off x="12954000" y="123063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63</xdr:col>
      <xdr:colOff>19050</xdr:colOff>
      <xdr:row>74</xdr:row>
      <xdr:rowOff>114300</xdr:rowOff>
    </xdr:from>
    <xdr:to>
      <xdr:col>66</xdr:col>
      <xdr:colOff>180975</xdr:colOff>
      <xdr:row>76</xdr:row>
      <xdr:rowOff>47625</xdr:rowOff>
    </xdr:to>
    <xdr:sp macro="" textlink="">
      <xdr:nvSpPr>
        <xdr:cNvPr id="455" name="テキスト ボックス 454"/>
        <xdr:cNvSpPr txBox="1"/>
      </xdr:nvSpPr>
      <xdr:spPr>
        <a:xfrm>
          <a:off x="12620625" y="120967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65.0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fLocksText="0">
      <xdr:nvSpPr>
        <xdr:cNvPr id="3" name="表題ボックス"/>
        <xdr:cNvSpPr/>
      </xdr:nvSpPr>
      <xdr:spPr>
        <a:xfrm>
          <a:off x="0" y="85725"/>
          <a:ext cx="12315825" cy="4191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anchor="ctr" upright="1"/>
        <a:lstStyle/>
        <a:p>
          <a:pPr algn="l"/>
          <a:r>
            <a:rPr lang="ja-JP" altLang="en-US" sz="2500" b="1">
              <a:latin typeface="ＭＳ Ｐゴシック" panose="020B0600070205080204" pitchFamily="50" charset="-128"/>
              <a:ea typeface="ＭＳ Ｐゴシック" panose="020B0600070205080204" pitchFamily="50" charset="-128"/>
            </a:rPr>
            <a:t>（</a:t>
          </a:r>
          <a:r>
            <a:rPr lang="en-US" altLang="ja-JP" sz="2500" b="1">
              <a:latin typeface="ＭＳ Ｐゴシック" panose="020B0600070205080204" pitchFamily="50" charset="-128"/>
              <a:ea typeface="ＭＳ Ｐゴシック" panose="020B0600070205080204" pitchFamily="50" charset="-128"/>
            </a:rPr>
            <a:t>4</a:t>
          </a:r>
          <a:r>
            <a:rPr lang="ja-JP" altLang="en-US" sz="2500" b="1">
              <a:latin typeface="ＭＳ Ｐゴシック" panose="020B0600070205080204" pitchFamily="50" charset="-128"/>
              <a:ea typeface="ＭＳ Ｐゴシック" panose="020B0600070205080204" pitchFamily="50" charset="-128"/>
            </a:rPr>
            <a:t>）</a:t>
          </a:r>
          <a:r>
            <a:rPr lang="en-US" altLang="ja-JP" sz="2500" b="1">
              <a:latin typeface="ＭＳ Ｐゴシック" panose="020B0600070205080204" pitchFamily="50" charset="-128"/>
              <a:ea typeface="ＭＳ Ｐゴシック" panose="020B0600070205080204" pitchFamily="50" charset="-128"/>
            </a:rPr>
            <a:t>-2 </a:t>
          </a:r>
          <a:r>
            <a:rPr lang="ja-JP" altLang="en-US" sz="2500" b="1">
              <a:latin typeface="ＭＳ Ｐゴシック" panose="020B0600070205080204" pitchFamily="50" charset="-128"/>
              <a:ea typeface="ＭＳ Ｐゴシック" panose="020B0600070205080204" pitchFamily="50" charset="-128"/>
            </a:rPr>
            <a:t>市町村経常経費分析表</a:t>
          </a:r>
          <a:r>
            <a:rPr lang="en-US" altLang="ja-JP" sz="2500" b="1">
              <a:latin typeface="ＭＳ Ｐゴシック" panose="020B0600070205080204" pitchFamily="50" charset="-128"/>
              <a:ea typeface="ＭＳ Ｐゴシック" panose="020B0600070205080204" pitchFamily="50" charset="-128"/>
            </a:rPr>
            <a:t>(</a:t>
          </a:r>
          <a:r>
            <a:rPr lang="ja-JP" altLang="en-US" sz="2500" b="1">
              <a:latin typeface="ＭＳ Ｐゴシック" panose="020B0600070205080204" pitchFamily="50" charset="-128"/>
              <a:ea typeface="ＭＳ Ｐゴシック" panose="020B0600070205080204" pitchFamily="50" charset="-128"/>
            </a:rPr>
            <a:t>普通会計決算</a:t>
          </a:r>
          <a:r>
            <a:rPr lang="en-US" altLang="ja-JP" sz="2500" b="1">
              <a:latin typeface="ＭＳ Ｐゴシック" panose="020B0600070205080204" pitchFamily="50" charset="-128"/>
              <a:ea typeface="ＭＳ Ｐゴシック" panose="020B0600070205080204" pitchFamily="50" charset="-128"/>
            </a:rPr>
            <a:t>)</a:t>
          </a:r>
          <a:endParaRPr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fLocksText="0">
      <xdr:nvSpPr>
        <xdr:cNvPr id="4" name="団体名称ボックス1"/>
        <xdr:cNvSpPr/>
      </xdr:nvSpPr>
      <xdr:spPr>
        <a:xfrm>
          <a:off x="14030325" y="0"/>
          <a:ext cx="2990850" cy="36195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fLocksText="0">
      <xdr:nvSpPr>
        <xdr:cNvPr id="5" name="団体名称ボックス2"/>
        <xdr:cNvSpPr/>
      </xdr:nvSpPr>
      <xdr:spPr>
        <a:xfrm>
          <a:off x="14039850" y="9525"/>
          <a:ext cx="2962275"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fLocksText="0">
      <xdr:nvSpPr>
        <xdr:cNvPr id="6" name="団体名称ボックス3"/>
        <xdr:cNvSpPr/>
      </xdr:nvSpPr>
      <xdr:spPr>
        <a:xfrm>
          <a:off x="14058900" y="28575"/>
          <a:ext cx="2924175" cy="3048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250" b="1">
              <a:solidFill>
                <a:srgbClr val="FFFFFF"/>
              </a:solidFill>
              <a:latin typeface="ＭＳ ゴシック" panose="020B0609070205080204" pitchFamily="49" charset="-128"/>
              <a:ea typeface="ＭＳ ゴシック" panose="020B0609070205080204" pitchFamily="49" charset="-128"/>
            </a:rPr>
            <a:t>東京都奥多摩町</a:t>
          </a:r>
        </a:p>
      </xdr:txBody>
    </xdr:sp>
    <xdr:clientData/>
  </xdr:twoCellAnchor>
  <xdr:twoCellAnchor>
    <xdr:from>
      <xdr:col>39</xdr:col>
      <xdr:colOff>1066800</xdr:colOff>
      <xdr:row>0</xdr:row>
      <xdr:rowOff>0</xdr:rowOff>
    </xdr:from>
    <xdr:to>
      <xdr:col>41</xdr:col>
      <xdr:colOff>501650</xdr:colOff>
      <xdr:row>2</xdr:row>
      <xdr:rowOff>38100</xdr:rowOff>
    </xdr:to>
    <xdr:sp macro="" textlink="" fLocksText="0">
      <xdr:nvSpPr>
        <xdr:cNvPr id="7" name="正方形/長方形 6"/>
        <xdr:cNvSpPr/>
      </xdr:nvSpPr>
      <xdr:spPr>
        <a:xfrm>
          <a:off x="11811000" y="0"/>
          <a:ext cx="2028825" cy="36195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fLocksText="0">
      <xdr:nvSpPr>
        <xdr:cNvPr id="8" name="正方形/長方形 7"/>
        <xdr:cNvSpPr/>
      </xdr:nvSpPr>
      <xdr:spPr>
        <a:xfrm>
          <a:off x="11839575" y="9525"/>
          <a:ext cx="19812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fLocksText="0">
      <xdr:nvSpPr>
        <xdr:cNvPr id="9" name="正方形/長方形 8"/>
        <xdr:cNvSpPr/>
      </xdr:nvSpPr>
      <xdr:spPr>
        <a:xfrm>
          <a:off x="11858625" y="28575"/>
          <a:ext cx="1924050" cy="30480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250" b="1">
              <a:solidFill>
                <a:srgbClr val="FFFFFF"/>
              </a:solidFill>
              <a:latin typeface="ＭＳ ゴシック" panose="020B0609070205080204" pitchFamily="49" charset="-128"/>
              <a:ea typeface="ＭＳ ゴシック" panose="020B0609070205080204" pitchFamily="49" charset="-128"/>
            </a:rPr>
            <a:t>平成</a:t>
          </a:r>
          <a:r>
            <a:rPr lang="en-US" altLang="ja-JP" sz="1250" b="1">
              <a:solidFill>
                <a:srgbClr val="FFFFFF"/>
              </a:solidFill>
              <a:latin typeface="ＭＳ ゴシック" panose="020B0609070205080204" pitchFamily="49" charset="-128"/>
              <a:ea typeface="ＭＳ ゴシック" panose="020B0609070205080204" pitchFamily="49" charset="-128"/>
            </a:rPr>
            <a:t>29</a:t>
          </a:r>
          <a:r>
            <a:rPr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fLocksText="0">
      <xdr:nvSpPr>
        <xdr:cNvPr id="10" name="角丸四角形 9"/>
        <xdr:cNvSpPr/>
      </xdr:nvSpPr>
      <xdr:spPr>
        <a:xfrm>
          <a:off x="2162175" y="11830050"/>
          <a:ext cx="4238625"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anchor="t" upright="1"/>
        <a:lstStyle/>
        <a:p>
          <a:pPr algn="l"/>
          <a:endParaRPr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fLocksText="0">
      <xdr:nvSpPr>
        <xdr:cNvPr id="11" name="正方形/長方形 10"/>
        <xdr:cNvSpPr/>
      </xdr:nvSpPr>
      <xdr:spPr>
        <a:xfrm>
          <a:off x="2733675" y="11868150"/>
          <a:ext cx="1266825"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r>
            <a:rPr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sp macro="" textlink="">
      <xdr:nvSpPr>
        <xdr:cNvPr id="12" name="直線コネクタ 11"/>
        <xdr:cNvSpPr/>
      </xdr:nvSpPr>
      <xdr:spPr>
        <a:xfrm>
          <a:off x="2409825" y="11953875"/>
          <a:ext cx="295275" cy="0"/>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xdr:from>
      <xdr:col>13</xdr:col>
      <xdr:colOff>38100</xdr:colOff>
      <xdr:row>63</xdr:row>
      <xdr:rowOff>104775</xdr:rowOff>
    </xdr:from>
    <xdr:to>
      <xdr:col>13</xdr:col>
      <xdr:colOff>139700</xdr:colOff>
      <xdr:row>64</xdr:row>
      <xdr:rowOff>34925</xdr:rowOff>
    </xdr:to>
    <xdr:sp macro="" textlink="" fLocksText="0">
      <xdr:nvSpPr>
        <xdr:cNvPr id="13" name="楕円 12"/>
        <xdr:cNvSpPr/>
      </xdr:nvSpPr>
      <xdr:spPr>
        <a:xfrm>
          <a:off x="2514600" y="11906250"/>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fLocksText="0">
      <xdr:nvSpPr>
        <xdr:cNvPr id="14" name="フローチャート: 判断 13"/>
        <xdr:cNvSpPr/>
      </xdr:nvSpPr>
      <xdr:spPr>
        <a:xfrm>
          <a:off x="4486275" y="1190625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fLocksText="0">
      <xdr:nvSpPr>
        <xdr:cNvPr id="15" name="正方形/長方形 14"/>
        <xdr:cNvSpPr/>
      </xdr:nvSpPr>
      <xdr:spPr>
        <a:xfrm>
          <a:off x="4714875" y="11868150"/>
          <a:ext cx="1266825"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r>
            <a:rPr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fLocksText="0">
      <xdr:nvSpPr>
        <xdr:cNvPr id="16" name="正方形/長方形 15"/>
        <xdr:cNvSpPr/>
      </xdr:nvSpPr>
      <xdr:spPr>
        <a:xfrm>
          <a:off x="2162175" y="1038225"/>
          <a:ext cx="4238625" cy="2571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100">
              <a:latin typeface="ＭＳ Ｐゴシック" panose="020B0600070205080204" pitchFamily="50" charset="-128"/>
              <a:ea typeface="ＭＳ Ｐゴシック" panose="020B0600070205080204" pitchFamily="50" charset="-128"/>
            </a:rPr>
            <a:t>人口</a:t>
          </a:r>
          <a:r>
            <a:rPr lang="en-US" altLang="ja-JP" sz="1100">
              <a:latin typeface="ＭＳ Ｐゴシック" panose="020B0600070205080204" pitchFamily="50" charset="-128"/>
              <a:ea typeface="ＭＳ Ｐゴシック" panose="020B0600070205080204" pitchFamily="50" charset="-128"/>
            </a:rPr>
            <a:t>1</a:t>
          </a:r>
          <a:r>
            <a:rPr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fLocksText="0">
      <xdr:nvSpPr>
        <xdr:cNvPr id="17" name="角丸四角形 16"/>
        <xdr:cNvSpPr/>
      </xdr:nvSpPr>
      <xdr:spPr>
        <a:xfrm>
          <a:off x="123825" y="103822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anchor="t" upright="1"/>
        <a:lstStyle/>
        <a:p>
          <a:pPr algn="l"/>
          <a:endParaRPr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fLocksText="0">
      <xdr:nvSpPr>
        <xdr:cNvPr id="18" name="正方形/長方形 17"/>
        <xdr:cNvSpPr/>
      </xdr:nvSpPr>
      <xdr:spPr>
        <a:xfrm>
          <a:off x="457200" y="1152525"/>
          <a:ext cx="1266825" cy="2571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fLocksText="0">
      <xdr:nvSpPr>
        <xdr:cNvPr id="19" name="正方形/長方形 18"/>
        <xdr:cNvSpPr/>
      </xdr:nvSpPr>
      <xdr:spPr>
        <a:xfrm>
          <a:off x="457200" y="1419225"/>
          <a:ext cx="1266825" cy="2571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fLocksText="0">
      <xdr:nvSpPr>
        <xdr:cNvPr id="20" name="正方形/長方形 19"/>
        <xdr:cNvSpPr/>
      </xdr:nvSpPr>
      <xdr:spPr>
        <a:xfrm>
          <a:off x="457200" y="1724025"/>
          <a:ext cx="1266825" cy="6381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sp macro="" textlink="">
      <xdr:nvSpPr>
        <xdr:cNvPr id="21" name="直線コネクタ 20"/>
        <xdr:cNvSpPr/>
      </xdr:nvSpPr>
      <xdr:spPr>
        <a:xfrm flipH="1">
          <a:off x="200025" y="12192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xdr:from>
      <xdr:col>1</xdr:col>
      <xdr:colOff>92075</xdr:colOff>
      <xdr:row>9</xdr:row>
      <xdr:rowOff>123825</xdr:rowOff>
    </xdr:from>
    <xdr:to>
      <xdr:col>1</xdr:col>
      <xdr:colOff>92075</xdr:colOff>
      <xdr:row>10</xdr:row>
      <xdr:rowOff>92075</xdr:rowOff>
    </xdr:to>
    <xdr:sp macro="" textlink="">
      <xdr:nvSpPr>
        <xdr:cNvPr id="22" name="直線コネクタ 21"/>
        <xdr:cNvSpPr/>
      </xdr:nvSpPr>
      <xdr:spPr>
        <a:xfrm>
          <a:off x="285750" y="1676400"/>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sp>
    <xdr:clientData/>
  </xdr:twoCellAnchor>
  <xdr:twoCellAnchor>
    <xdr:from>
      <xdr:col>1</xdr:col>
      <xdr:colOff>6350</xdr:colOff>
      <xdr:row>9</xdr:row>
      <xdr:rowOff>123825</xdr:rowOff>
    </xdr:from>
    <xdr:to>
      <xdr:col>1</xdr:col>
      <xdr:colOff>177800</xdr:colOff>
      <xdr:row>9</xdr:row>
      <xdr:rowOff>123825</xdr:rowOff>
    </xdr:to>
    <xdr:sp macro="" textlink="">
      <xdr:nvSpPr>
        <xdr:cNvPr id="23" name="直線コネクタ 22"/>
        <xdr:cNvSpPr/>
      </xdr:nvSpPr>
      <xdr:spPr>
        <a:xfrm flipH="1">
          <a:off x="200025" y="16764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sp>
    <xdr:clientData/>
  </xdr:twoCellAnchor>
  <xdr:twoCellAnchor>
    <xdr:from>
      <xdr:col>1</xdr:col>
      <xdr:colOff>92075</xdr:colOff>
      <xdr:row>11</xdr:row>
      <xdr:rowOff>19050</xdr:rowOff>
    </xdr:from>
    <xdr:to>
      <xdr:col>1</xdr:col>
      <xdr:colOff>92075</xdr:colOff>
      <xdr:row>11</xdr:row>
      <xdr:rowOff>158750</xdr:rowOff>
    </xdr:to>
    <xdr:sp macro="" textlink="">
      <xdr:nvSpPr>
        <xdr:cNvPr id="24" name="直線コネクタ 23"/>
        <xdr:cNvSpPr/>
      </xdr:nvSpPr>
      <xdr:spPr>
        <a:xfrm flipV="1">
          <a:off x="285750" y="1914525"/>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sp>
    <xdr:clientData/>
  </xdr:twoCellAnchor>
  <xdr:twoCellAnchor>
    <xdr:from>
      <xdr:col>1</xdr:col>
      <xdr:colOff>6350</xdr:colOff>
      <xdr:row>11</xdr:row>
      <xdr:rowOff>161925</xdr:rowOff>
    </xdr:from>
    <xdr:to>
      <xdr:col>1</xdr:col>
      <xdr:colOff>177800</xdr:colOff>
      <xdr:row>11</xdr:row>
      <xdr:rowOff>161925</xdr:rowOff>
    </xdr:to>
    <xdr:sp macro="" textlink="">
      <xdr:nvSpPr>
        <xdr:cNvPr id="25" name="直線コネクタ 24"/>
        <xdr:cNvSpPr/>
      </xdr:nvSpPr>
      <xdr:spPr>
        <a:xfrm flipH="1">
          <a:off x="200025" y="20574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sp>
    <xdr:clientData/>
  </xdr:twoCellAnchor>
  <xdr:twoCellAnchor>
    <xdr:from>
      <xdr:col>1</xdr:col>
      <xdr:colOff>41275</xdr:colOff>
      <xdr:row>6</xdr:row>
      <xdr:rowOff>130175</xdr:rowOff>
    </xdr:from>
    <xdr:to>
      <xdr:col>1</xdr:col>
      <xdr:colOff>142875</xdr:colOff>
      <xdr:row>7</xdr:row>
      <xdr:rowOff>60325</xdr:rowOff>
    </xdr:to>
    <xdr:sp macro="" textlink="" fLocksText="0">
      <xdr:nvSpPr>
        <xdr:cNvPr id="26" name="楕円 25"/>
        <xdr:cNvSpPr/>
      </xdr:nvSpPr>
      <xdr:spPr>
        <a:xfrm>
          <a:off x="228600" y="1171575"/>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fLocksText="0">
      <xdr:nvSpPr>
        <xdr:cNvPr id="27" name="フローチャート: 判断 26"/>
        <xdr:cNvSpPr/>
      </xdr:nvSpPr>
      <xdr:spPr>
        <a:xfrm>
          <a:off x="228600" y="14382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fLocksText="0">
      <xdr:nvSpPr>
        <xdr:cNvPr id="28" name="正方形/長方形 27"/>
        <xdr:cNvSpPr/>
      </xdr:nvSpPr>
      <xdr:spPr>
        <a:xfrm>
          <a:off x="2162175" y="1609725"/>
          <a:ext cx="4238625" cy="227647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8</xdr:col>
      <xdr:colOff>152400</xdr:colOff>
      <xdr:row>7</xdr:row>
      <xdr:rowOff>19050</xdr:rowOff>
    </xdr:from>
    <xdr:to>
      <xdr:col>10</xdr:col>
      <xdr:colOff>180975</xdr:colOff>
      <xdr:row>8</xdr:row>
      <xdr:rowOff>123825</xdr:rowOff>
    </xdr:to>
    <xdr:sp macro="" textlink="">
      <xdr:nvSpPr>
        <xdr:cNvPr id="29" name="テキスト ボックス 28"/>
        <xdr:cNvSpPr txBox="1"/>
      </xdr:nvSpPr>
      <xdr:spPr>
        <a:xfrm>
          <a:off x="1676400" y="1228725"/>
          <a:ext cx="409575" cy="27622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1100">
              <a:latin typeface="ＭＳ Ｐゴシック" panose="020B0600070205080204" pitchFamily="50" charset="-128"/>
              <a:ea typeface="ＭＳ Ｐゴシック" panose="020B0600070205080204" pitchFamily="50" charset="-128"/>
            </a:rPr>
            <a:t>(</a:t>
          </a:r>
          <a:r>
            <a:rPr lang="ja-JP" altLang="en-US" sz="1100">
              <a:latin typeface="ＭＳ Ｐゴシック" panose="020B0600070205080204" pitchFamily="50" charset="-128"/>
              <a:ea typeface="ＭＳ Ｐゴシック" panose="020B0600070205080204" pitchFamily="50" charset="-128"/>
            </a:rPr>
            <a:t>円</a:t>
          </a:r>
          <a:r>
            <a:rPr lang="en-US" altLang="ja-JP" sz="1100">
              <a:latin typeface="ＭＳ Ｐゴシック" panose="020B0600070205080204" pitchFamily="50" charset="-128"/>
              <a:ea typeface="ＭＳ Ｐゴシック" panose="020B0600070205080204" pitchFamily="50" charset="-128"/>
            </a:rPr>
            <a:t>)</a:t>
          </a:r>
          <a:endParaRPr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22</xdr:row>
      <xdr:rowOff>117475</xdr:rowOff>
    </xdr:from>
    <xdr:to>
      <xdr:col>33</xdr:col>
      <xdr:colOff>114300</xdr:colOff>
      <xdr:row>22</xdr:row>
      <xdr:rowOff>117475</xdr:rowOff>
    </xdr:to>
    <xdr:sp macro="" textlink="">
      <xdr:nvSpPr>
        <xdr:cNvPr id="30" name="直線コネクタ 29"/>
        <xdr:cNvSpPr/>
      </xdr:nvSpPr>
      <xdr:spPr>
        <a:xfrm>
          <a:off x="2162175" y="3886200"/>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21</xdr:row>
      <xdr:rowOff>142875</xdr:rowOff>
    </xdr:from>
    <xdr:to>
      <xdr:col>11</xdr:col>
      <xdr:colOff>47625</xdr:colOff>
      <xdr:row>23</xdr:row>
      <xdr:rowOff>66675</xdr:rowOff>
    </xdr:to>
    <xdr:sp macro="" textlink="">
      <xdr:nvSpPr>
        <xdr:cNvPr id="31" name="テキスト ボックス 30"/>
        <xdr:cNvSpPr txBox="1"/>
      </xdr:nvSpPr>
      <xdr:spPr>
        <a:xfrm>
          <a:off x="1381125" y="3743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20</xdr:row>
      <xdr:rowOff>79375</xdr:rowOff>
    </xdr:from>
    <xdr:to>
      <xdr:col>33</xdr:col>
      <xdr:colOff>114300</xdr:colOff>
      <xdr:row>20</xdr:row>
      <xdr:rowOff>79375</xdr:rowOff>
    </xdr:to>
    <xdr:sp macro="" textlink="">
      <xdr:nvSpPr>
        <xdr:cNvPr id="32" name="直線コネクタ 31"/>
        <xdr:cNvSpPr/>
      </xdr:nvSpPr>
      <xdr:spPr>
        <a:xfrm>
          <a:off x="2162175" y="3505200"/>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19</xdr:row>
      <xdr:rowOff>104775</xdr:rowOff>
    </xdr:from>
    <xdr:to>
      <xdr:col>11</xdr:col>
      <xdr:colOff>47625</xdr:colOff>
      <xdr:row>21</xdr:row>
      <xdr:rowOff>19050</xdr:rowOff>
    </xdr:to>
    <xdr:sp macro="" textlink="">
      <xdr:nvSpPr>
        <xdr:cNvPr id="33" name="テキスト ボックス 32"/>
        <xdr:cNvSpPr txBox="1"/>
      </xdr:nvSpPr>
      <xdr:spPr>
        <a:xfrm>
          <a:off x="1381125" y="3362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18</xdr:row>
      <xdr:rowOff>41275</xdr:rowOff>
    </xdr:from>
    <xdr:to>
      <xdr:col>33</xdr:col>
      <xdr:colOff>114300</xdr:colOff>
      <xdr:row>18</xdr:row>
      <xdr:rowOff>41275</xdr:rowOff>
    </xdr:to>
    <xdr:sp macro="" textlink="">
      <xdr:nvSpPr>
        <xdr:cNvPr id="34" name="直線コネクタ 33"/>
        <xdr:cNvSpPr/>
      </xdr:nvSpPr>
      <xdr:spPr>
        <a:xfrm>
          <a:off x="2162175" y="3124200"/>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17</xdr:row>
      <xdr:rowOff>66675</xdr:rowOff>
    </xdr:from>
    <xdr:to>
      <xdr:col>11</xdr:col>
      <xdr:colOff>47625</xdr:colOff>
      <xdr:row>18</xdr:row>
      <xdr:rowOff>161925</xdr:rowOff>
    </xdr:to>
    <xdr:sp macro="" textlink="">
      <xdr:nvSpPr>
        <xdr:cNvPr id="35" name="テキスト ボックス 34"/>
        <xdr:cNvSpPr txBox="1"/>
      </xdr:nvSpPr>
      <xdr:spPr>
        <a:xfrm>
          <a:off x="1381125" y="29908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16</xdr:row>
      <xdr:rowOff>3175</xdr:rowOff>
    </xdr:from>
    <xdr:to>
      <xdr:col>33</xdr:col>
      <xdr:colOff>114300</xdr:colOff>
      <xdr:row>16</xdr:row>
      <xdr:rowOff>3175</xdr:rowOff>
    </xdr:to>
    <xdr:sp macro="" textlink="">
      <xdr:nvSpPr>
        <xdr:cNvPr id="36" name="直線コネクタ 35"/>
        <xdr:cNvSpPr/>
      </xdr:nvSpPr>
      <xdr:spPr>
        <a:xfrm>
          <a:off x="2162175" y="27527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15</xdr:row>
      <xdr:rowOff>28575</xdr:rowOff>
    </xdr:from>
    <xdr:to>
      <xdr:col>11</xdr:col>
      <xdr:colOff>47625</xdr:colOff>
      <xdr:row>16</xdr:row>
      <xdr:rowOff>114300</xdr:rowOff>
    </xdr:to>
    <xdr:sp macro="" textlink="">
      <xdr:nvSpPr>
        <xdr:cNvPr id="37" name="テキスト ボックス 36"/>
        <xdr:cNvSpPr txBox="1"/>
      </xdr:nvSpPr>
      <xdr:spPr>
        <a:xfrm>
          <a:off x="1381125" y="26098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13</xdr:row>
      <xdr:rowOff>136525</xdr:rowOff>
    </xdr:from>
    <xdr:to>
      <xdr:col>33</xdr:col>
      <xdr:colOff>114300</xdr:colOff>
      <xdr:row>13</xdr:row>
      <xdr:rowOff>136525</xdr:rowOff>
    </xdr:to>
    <xdr:sp macro="" textlink="">
      <xdr:nvSpPr>
        <xdr:cNvPr id="38" name="直線コネクタ 37"/>
        <xdr:cNvSpPr/>
      </xdr:nvSpPr>
      <xdr:spPr>
        <a:xfrm>
          <a:off x="2162175" y="23717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12</xdr:row>
      <xdr:rowOff>161925</xdr:rowOff>
    </xdr:from>
    <xdr:to>
      <xdr:col>11</xdr:col>
      <xdr:colOff>47625</xdr:colOff>
      <xdr:row>14</xdr:row>
      <xdr:rowOff>76200</xdr:rowOff>
    </xdr:to>
    <xdr:sp macro="" textlink="">
      <xdr:nvSpPr>
        <xdr:cNvPr id="39" name="テキスト ボックス 38"/>
        <xdr:cNvSpPr txBox="1"/>
      </xdr:nvSpPr>
      <xdr:spPr>
        <a:xfrm>
          <a:off x="1381125" y="22288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11</xdr:row>
      <xdr:rowOff>98425</xdr:rowOff>
    </xdr:from>
    <xdr:to>
      <xdr:col>33</xdr:col>
      <xdr:colOff>114300</xdr:colOff>
      <xdr:row>11</xdr:row>
      <xdr:rowOff>98425</xdr:rowOff>
    </xdr:to>
    <xdr:sp macro="" textlink="">
      <xdr:nvSpPr>
        <xdr:cNvPr id="40" name="直線コネクタ 39"/>
        <xdr:cNvSpPr/>
      </xdr:nvSpPr>
      <xdr:spPr>
        <a:xfrm>
          <a:off x="2162175" y="19907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10</xdr:row>
      <xdr:rowOff>123825</xdr:rowOff>
    </xdr:from>
    <xdr:to>
      <xdr:col>11</xdr:col>
      <xdr:colOff>47625</xdr:colOff>
      <xdr:row>12</xdr:row>
      <xdr:rowOff>38100</xdr:rowOff>
    </xdr:to>
    <xdr:sp macro="" textlink="">
      <xdr:nvSpPr>
        <xdr:cNvPr id="41" name="テキスト ボックス 40"/>
        <xdr:cNvSpPr txBox="1"/>
      </xdr:nvSpPr>
      <xdr:spPr>
        <a:xfrm>
          <a:off x="1381125" y="18478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9</xdr:row>
      <xdr:rowOff>60325</xdr:rowOff>
    </xdr:from>
    <xdr:to>
      <xdr:col>33</xdr:col>
      <xdr:colOff>114300</xdr:colOff>
      <xdr:row>9</xdr:row>
      <xdr:rowOff>60325</xdr:rowOff>
    </xdr:to>
    <xdr:sp macro="" textlink="">
      <xdr:nvSpPr>
        <xdr:cNvPr id="42" name="直線コネクタ 41"/>
        <xdr:cNvSpPr/>
      </xdr:nvSpPr>
      <xdr:spPr>
        <a:xfrm>
          <a:off x="2162175" y="16097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8</xdr:row>
      <xdr:rowOff>85725</xdr:rowOff>
    </xdr:from>
    <xdr:to>
      <xdr:col>11</xdr:col>
      <xdr:colOff>47625</xdr:colOff>
      <xdr:row>10</xdr:row>
      <xdr:rowOff>0</xdr:rowOff>
    </xdr:to>
    <xdr:sp macro="" textlink="">
      <xdr:nvSpPr>
        <xdr:cNvPr id="43" name="テキスト ボックス 42"/>
        <xdr:cNvSpPr txBox="1"/>
      </xdr:nvSpPr>
      <xdr:spPr>
        <a:xfrm>
          <a:off x="1381125" y="14668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9</xdr:row>
      <xdr:rowOff>60325</xdr:rowOff>
    </xdr:from>
    <xdr:to>
      <xdr:col>33</xdr:col>
      <xdr:colOff>114300</xdr:colOff>
      <xdr:row>22</xdr:row>
      <xdr:rowOff>117475</xdr:rowOff>
    </xdr:to>
    <xdr:sp macro="" textlink="" fLocksText="0">
      <xdr:nvSpPr>
        <xdr:cNvPr id="44" name="人口1人当たり決算額の推移グラフ枠130"/>
        <xdr:cNvSpPr/>
      </xdr:nvSpPr>
      <xdr:spPr>
        <a:xfrm>
          <a:off x="2162175" y="1609725"/>
          <a:ext cx="4238625" cy="227647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sp macro="" textlink="">
      <xdr:nvSpPr>
        <xdr:cNvPr id="45" name="直線コネクタ 44"/>
        <xdr:cNvSpPr/>
      </xdr:nvSpPr>
      <xdr:spPr>
        <a:xfrm flipV="1">
          <a:off x="5648325" y="2038350"/>
          <a:ext cx="0" cy="1190625"/>
        </a:xfrm>
        <a:prstGeom prst="line">
          <a:avLst/>
        </a:prstGeom>
        <a:solidFill>
          <a:srgbClr val="FFFFFF"/>
        </a:solidFill>
        <a:ln w="31750" cap="flat" cmpd="sng" algn="ctr">
          <a:solidFill>
            <a:srgbClr val="808080"/>
          </a:solidFill>
          <a:prstDash val="solid"/>
          <a:round/>
          <a:headEnd type="none" w="med" len="med"/>
          <a:tailEnd type="none" w="med" len="med"/>
        </a:ln>
        <a:effectLst/>
      </xdr:spPr>
    </xdr:sp>
    <xdr:clientData/>
  </xdr:twoCellAnchor>
  <xdr:twoCellAnchor editAs="oneCell">
    <xdr:from>
      <xdr:col>30</xdr:col>
      <xdr:colOff>19050</xdr:colOff>
      <xdr:row>18</xdr:row>
      <xdr:rowOff>123825</xdr:rowOff>
    </xdr:from>
    <xdr:to>
      <xdr:col>34</xdr:col>
      <xdr:colOff>19050</xdr:colOff>
      <xdr:row>20</xdr:row>
      <xdr:rowOff>38100</xdr:rowOff>
    </xdr:to>
    <xdr:sp macro="" textlink="">
      <xdr:nvSpPr>
        <xdr:cNvPr id="46" name="人口1人当たり決算額の推移最小値テキスト130"/>
        <xdr:cNvSpPr txBox="1"/>
      </xdr:nvSpPr>
      <xdr:spPr>
        <a:xfrm>
          <a:off x="5734050" y="32099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86,063</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38100</xdr:colOff>
      <xdr:row>18</xdr:row>
      <xdr:rowOff>147475</xdr:rowOff>
    </xdr:from>
    <xdr:to>
      <xdr:col>30</xdr:col>
      <xdr:colOff>25400</xdr:colOff>
      <xdr:row>18</xdr:row>
      <xdr:rowOff>147475</xdr:rowOff>
    </xdr:to>
    <xdr:sp macro="" textlink="">
      <xdr:nvSpPr>
        <xdr:cNvPr id="47" name="直線コネクタ 46"/>
        <xdr:cNvSpPr/>
      </xdr:nvSpPr>
      <xdr:spPr>
        <a:xfrm>
          <a:off x="5562600" y="3228975"/>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sp>
    <xdr:clientData/>
  </xdr:twoCellAnchor>
  <xdr:twoCellAnchor editAs="oneCell">
    <xdr:from>
      <xdr:col>30</xdr:col>
      <xdr:colOff>19050</xdr:colOff>
      <xdr:row>10</xdr:row>
      <xdr:rowOff>57150</xdr:rowOff>
    </xdr:from>
    <xdr:to>
      <xdr:col>34</xdr:col>
      <xdr:colOff>19050</xdr:colOff>
      <xdr:row>11</xdr:row>
      <xdr:rowOff>142875</xdr:rowOff>
    </xdr:to>
    <xdr:sp macro="" textlink="">
      <xdr:nvSpPr>
        <xdr:cNvPr id="48" name="人口1人当たり決算額の推移最大値テキスト130"/>
        <xdr:cNvSpPr txBox="1"/>
      </xdr:nvSpPr>
      <xdr:spPr>
        <a:xfrm>
          <a:off x="5734050" y="17811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244,221</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38100</xdr:colOff>
      <xdr:row>11</xdr:row>
      <xdr:rowOff>142461</xdr:rowOff>
    </xdr:from>
    <xdr:to>
      <xdr:col>30</xdr:col>
      <xdr:colOff>25400</xdr:colOff>
      <xdr:row>11</xdr:row>
      <xdr:rowOff>142461</xdr:rowOff>
    </xdr:to>
    <xdr:sp macro="" textlink="">
      <xdr:nvSpPr>
        <xdr:cNvPr id="49" name="直線コネクタ 48"/>
        <xdr:cNvSpPr/>
      </xdr:nvSpPr>
      <xdr:spPr>
        <a:xfrm>
          <a:off x="5562600" y="2038350"/>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sp>
    <xdr:clientData/>
  </xdr:twoCellAnchor>
  <xdr:twoCellAnchor>
    <xdr:from>
      <xdr:col>26</xdr:col>
      <xdr:colOff>50800</xdr:colOff>
      <xdr:row>14</xdr:row>
      <xdr:rowOff>77577</xdr:rowOff>
    </xdr:from>
    <xdr:to>
      <xdr:col>29</xdr:col>
      <xdr:colOff>127000</xdr:colOff>
      <xdr:row>14</xdr:row>
      <xdr:rowOff>132578</xdr:rowOff>
    </xdr:to>
    <xdr:sp macro="" textlink="">
      <xdr:nvSpPr>
        <xdr:cNvPr id="50" name="直線コネクタ 49"/>
        <xdr:cNvSpPr/>
      </xdr:nvSpPr>
      <xdr:spPr>
        <a:xfrm flipV="1">
          <a:off x="5000625" y="2486025"/>
          <a:ext cx="6477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editAs="oneCell">
    <xdr:from>
      <xdr:col>30</xdr:col>
      <xdr:colOff>19050</xdr:colOff>
      <xdr:row>15</xdr:row>
      <xdr:rowOff>133350</xdr:rowOff>
    </xdr:from>
    <xdr:to>
      <xdr:col>34</xdr:col>
      <xdr:colOff>19050</xdr:colOff>
      <xdr:row>17</xdr:row>
      <xdr:rowOff>47625</xdr:rowOff>
    </xdr:to>
    <xdr:sp macro="" textlink="">
      <xdr:nvSpPr>
        <xdr:cNvPr id="51" name="人口1人当たり決算額の推移平均値テキスト130"/>
        <xdr:cNvSpPr txBox="1"/>
      </xdr:nvSpPr>
      <xdr:spPr>
        <a:xfrm>
          <a:off x="5734050" y="271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76200</xdr:colOff>
      <xdr:row>15</xdr:row>
      <xdr:rowOff>164150</xdr:rowOff>
    </xdr:from>
    <xdr:to>
      <xdr:col>29</xdr:col>
      <xdr:colOff>177800</xdr:colOff>
      <xdr:row>16</xdr:row>
      <xdr:rowOff>94300</xdr:rowOff>
    </xdr:to>
    <xdr:sp macro="" textlink="" fLocksText="0">
      <xdr:nvSpPr>
        <xdr:cNvPr id="52" name="フローチャート: 判断 51"/>
        <xdr:cNvSpPr/>
      </xdr:nvSpPr>
      <xdr:spPr>
        <a:xfrm>
          <a:off x="5600700" y="27432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22</xdr:col>
      <xdr:colOff>114300</xdr:colOff>
      <xdr:row>14</xdr:row>
      <xdr:rowOff>132578</xdr:rowOff>
    </xdr:from>
    <xdr:to>
      <xdr:col>26</xdr:col>
      <xdr:colOff>50800</xdr:colOff>
      <xdr:row>14</xdr:row>
      <xdr:rowOff>144213</xdr:rowOff>
    </xdr:to>
    <xdr:sp macro="" textlink="">
      <xdr:nvSpPr>
        <xdr:cNvPr id="53" name="直線コネクタ 52"/>
        <xdr:cNvSpPr/>
      </xdr:nvSpPr>
      <xdr:spPr>
        <a:xfrm flipV="1">
          <a:off x="4305300" y="2543175"/>
          <a:ext cx="695325" cy="9525"/>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xdr:from>
      <xdr:col>26</xdr:col>
      <xdr:colOff>0</xdr:colOff>
      <xdr:row>16</xdr:row>
      <xdr:rowOff>16711</xdr:rowOff>
    </xdr:from>
    <xdr:to>
      <xdr:col>26</xdr:col>
      <xdr:colOff>101600</xdr:colOff>
      <xdr:row>16</xdr:row>
      <xdr:rowOff>118311</xdr:rowOff>
    </xdr:to>
    <xdr:sp macro="" textlink="" fLocksText="0">
      <xdr:nvSpPr>
        <xdr:cNvPr id="54" name="フローチャート: 判断 53"/>
        <xdr:cNvSpPr/>
      </xdr:nvSpPr>
      <xdr:spPr>
        <a:xfrm>
          <a:off x="4953000" y="27717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24</xdr:col>
      <xdr:colOff>47625</xdr:colOff>
      <xdr:row>16</xdr:row>
      <xdr:rowOff>104775</xdr:rowOff>
    </xdr:from>
    <xdr:to>
      <xdr:col>28</xdr:col>
      <xdr:colOff>19050</xdr:colOff>
      <xdr:row>18</xdr:row>
      <xdr:rowOff>28575</xdr:rowOff>
    </xdr:to>
    <xdr:sp macro="" textlink="">
      <xdr:nvSpPr>
        <xdr:cNvPr id="55" name="テキスト ボックス 54"/>
        <xdr:cNvSpPr txBox="1"/>
      </xdr:nvSpPr>
      <xdr:spPr>
        <a:xfrm>
          <a:off x="4619625" y="285750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177800</xdr:colOff>
      <xdr:row>14</xdr:row>
      <xdr:rowOff>144213</xdr:rowOff>
    </xdr:from>
    <xdr:to>
      <xdr:col>22</xdr:col>
      <xdr:colOff>114300</xdr:colOff>
      <xdr:row>15</xdr:row>
      <xdr:rowOff>417</xdr:rowOff>
    </xdr:to>
    <xdr:sp macro="" textlink="">
      <xdr:nvSpPr>
        <xdr:cNvPr id="56" name="直線コネクタ 55"/>
        <xdr:cNvSpPr/>
      </xdr:nvSpPr>
      <xdr:spPr>
        <a:xfrm flipV="1">
          <a:off x="3609975" y="2552700"/>
          <a:ext cx="695325" cy="28575"/>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xdr:from>
      <xdr:col>22</xdr:col>
      <xdr:colOff>63500</xdr:colOff>
      <xdr:row>16</xdr:row>
      <xdr:rowOff>31509</xdr:rowOff>
    </xdr:from>
    <xdr:to>
      <xdr:col>22</xdr:col>
      <xdr:colOff>165100</xdr:colOff>
      <xdr:row>16</xdr:row>
      <xdr:rowOff>133109</xdr:rowOff>
    </xdr:to>
    <xdr:sp macro="" textlink="" fLocksText="0">
      <xdr:nvSpPr>
        <xdr:cNvPr id="57" name="フローチャート: 判断 56"/>
        <xdr:cNvSpPr/>
      </xdr:nvSpPr>
      <xdr:spPr>
        <a:xfrm>
          <a:off x="4257675" y="278130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20</xdr:col>
      <xdr:colOff>114300</xdr:colOff>
      <xdr:row>16</xdr:row>
      <xdr:rowOff>114300</xdr:rowOff>
    </xdr:from>
    <xdr:to>
      <xdr:col>24</xdr:col>
      <xdr:colOff>114300</xdr:colOff>
      <xdr:row>18</xdr:row>
      <xdr:rowOff>38100</xdr:rowOff>
    </xdr:to>
    <xdr:sp macro="" textlink="">
      <xdr:nvSpPr>
        <xdr:cNvPr id="58" name="テキスト ボックス 57"/>
        <xdr:cNvSpPr txBox="1"/>
      </xdr:nvSpPr>
      <xdr:spPr>
        <a:xfrm>
          <a:off x="3924300" y="28670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50800</xdr:colOff>
      <xdr:row>14</xdr:row>
      <xdr:rowOff>156093</xdr:rowOff>
    </xdr:from>
    <xdr:to>
      <xdr:col>18</xdr:col>
      <xdr:colOff>177800</xdr:colOff>
      <xdr:row>15</xdr:row>
      <xdr:rowOff>417</xdr:rowOff>
    </xdr:to>
    <xdr:sp macro="" textlink="">
      <xdr:nvSpPr>
        <xdr:cNvPr id="59" name="直線コネクタ 58"/>
        <xdr:cNvSpPr/>
      </xdr:nvSpPr>
      <xdr:spPr>
        <a:xfrm>
          <a:off x="2905125" y="2562225"/>
          <a:ext cx="704850" cy="19050"/>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xdr:from>
      <xdr:col>18</xdr:col>
      <xdr:colOff>127000</xdr:colOff>
      <xdr:row>16</xdr:row>
      <xdr:rowOff>72946</xdr:rowOff>
    </xdr:from>
    <xdr:to>
      <xdr:col>19</xdr:col>
      <xdr:colOff>38100</xdr:colOff>
      <xdr:row>17</xdr:row>
      <xdr:rowOff>3096</xdr:rowOff>
    </xdr:to>
    <xdr:sp macro="" textlink="" fLocksText="0">
      <xdr:nvSpPr>
        <xdr:cNvPr id="60" name="フローチャート: 判断 59"/>
        <xdr:cNvSpPr/>
      </xdr:nvSpPr>
      <xdr:spPr>
        <a:xfrm>
          <a:off x="3552825" y="282892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16</xdr:col>
      <xdr:colOff>171450</xdr:colOff>
      <xdr:row>16</xdr:row>
      <xdr:rowOff>161925</xdr:rowOff>
    </xdr:from>
    <xdr:to>
      <xdr:col>20</xdr:col>
      <xdr:colOff>171450</xdr:colOff>
      <xdr:row>18</xdr:row>
      <xdr:rowOff>85725</xdr:rowOff>
    </xdr:to>
    <xdr:sp macro="" textlink="">
      <xdr:nvSpPr>
        <xdr:cNvPr id="61" name="テキスト ボックス 60"/>
        <xdr:cNvSpPr txBox="1"/>
      </xdr:nvSpPr>
      <xdr:spPr>
        <a:xfrm>
          <a:off x="3219450" y="291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16</xdr:row>
      <xdr:rowOff>102794</xdr:rowOff>
    </xdr:from>
    <xdr:to>
      <xdr:col>15</xdr:col>
      <xdr:colOff>101600</xdr:colOff>
      <xdr:row>17</xdr:row>
      <xdr:rowOff>32944</xdr:rowOff>
    </xdr:to>
    <xdr:sp macro="" textlink="" fLocksText="0">
      <xdr:nvSpPr>
        <xdr:cNvPr id="62" name="フローチャート: 判断 61"/>
        <xdr:cNvSpPr/>
      </xdr:nvSpPr>
      <xdr:spPr>
        <a:xfrm>
          <a:off x="2857500" y="28575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13</xdr:col>
      <xdr:colOff>47625</xdr:colOff>
      <xdr:row>17</xdr:row>
      <xdr:rowOff>19050</xdr:rowOff>
    </xdr:from>
    <xdr:to>
      <xdr:col>17</xdr:col>
      <xdr:colOff>47625</xdr:colOff>
      <xdr:row>18</xdr:row>
      <xdr:rowOff>114300</xdr:rowOff>
    </xdr:to>
    <xdr:sp macro="" textlink="">
      <xdr:nvSpPr>
        <xdr:cNvPr id="63" name="テキスト ボックス 62"/>
        <xdr:cNvSpPr txBox="1"/>
      </xdr:nvSpPr>
      <xdr:spPr>
        <a:xfrm>
          <a:off x="2524125" y="2943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28</xdr:col>
      <xdr:colOff>133350</xdr:colOff>
      <xdr:row>22</xdr:row>
      <xdr:rowOff>142875</xdr:rowOff>
    </xdr:from>
    <xdr:to>
      <xdr:col>32</xdr:col>
      <xdr:colOff>133350</xdr:colOff>
      <xdr:row>24</xdr:row>
      <xdr:rowOff>76200</xdr:rowOff>
    </xdr:to>
    <xdr:sp macro="" textlink="">
      <xdr:nvSpPr>
        <xdr:cNvPr id="64" name="テキスト ボックス 63"/>
        <xdr:cNvSpPr txBox="1"/>
      </xdr:nvSpPr>
      <xdr:spPr>
        <a:xfrm>
          <a:off x="5467350" y="39147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25</xdr:col>
      <xdr:colOff>57150</xdr:colOff>
      <xdr:row>22</xdr:row>
      <xdr:rowOff>142875</xdr:rowOff>
    </xdr:from>
    <xdr:to>
      <xdr:col>29</xdr:col>
      <xdr:colOff>57150</xdr:colOff>
      <xdr:row>24</xdr:row>
      <xdr:rowOff>76200</xdr:rowOff>
    </xdr:to>
    <xdr:sp macro="" textlink="">
      <xdr:nvSpPr>
        <xdr:cNvPr id="65" name="テキスト ボックス 64"/>
        <xdr:cNvSpPr txBox="1"/>
      </xdr:nvSpPr>
      <xdr:spPr>
        <a:xfrm>
          <a:off x="4819650" y="39147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21</xdr:col>
      <xdr:colOff>123825</xdr:colOff>
      <xdr:row>22</xdr:row>
      <xdr:rowOff>142875</xdr:rowOff>
    </xdr:from>
    <xdr:to>
      <xdr:col>25</xdr:col>
      <xdr:colOff>123825</xdr:colOff>
      <xdr:row>24</xdr:row>
      <xdr:rowOff>76200</xdr:rowOff>
    </xdr:to>
    <xdr:sp macro="" textlink="">
      <xdr:nvSpPr>
        <xdr:cNvPr id="66" name="テキスト ボックス 65"/>
        <xdr:cNvSpPr txBox="1"/>
      </xdr:nvSpPr>
      <xdr:spPr>
        <a:xfrm>
          <a:off x="4124325" y="39147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0</xdr:colOff>
      <xdr:row>22</xdr:row>
      <xdr:rowOff>142875</xdr:rowOff>
    </xdr:from>
    <xdr:to>
      <xdr:col>22</xdr:col>
      <xdr:colOff>0</xdr:colOff>
      <xdr:row>24</xdr:row>
      <xdr:rowOff>76200</xdr:rowOff>
    </xdr:to>
    <xdr:sp macro="" textlink="">
      <xdr:nvSpPr>
        <xdr:cNvPr id="67" name="テキスト ボックス 66"/>
        <xdr:cNvSpPr txBox="1"/>
      </xdr:nvSpPr>
      <xdr:spPr>
        <a:xfrm>
          <a:off x="3429000" y="39147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57150</xdr:colOff>
      <xdr:row>22</xdr:row>
      <xdr:rowOff>142875</xdr:rowOff>
    </xdr:from>
    <xdr:to>
      <xdr:col>18</xdr:col>
      <xdr:colOff>57150</xdr:colOff>
      <xdr:row>24</xdr:row>
      <xdr:rowOff>76200</xdr:rowOff>
    </xdr:to>
    <xdr:sp macro="" textlink="">
      <xdr:nvSpPr>
        <xdr:cNvPr id="68" name="テキスト ボックス 67"/>
        <xdr:cNvSpPr txBox="1"/>
      </xdr:nvSpPr>
      <xdr:spPr>
        <a:xfrm>
          <a:off x="2724150" y="39147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76200</xdr:colOff>
      <xdr:row>14</xdr:row>
      <xdr:rowOff>26777</xdr:rowOff>
    </xdr:from>
    <xdr:to>
      <xdr:col>29</xdr:col>
      <xdr:colOff>177800</xdr:colOff>
      <xdr:row>14</xdr:row>
      <xdr:rowOff>128377</xdr:rowOff>
    </xdr:to>
    <xdr:sp macro="" textlink="" fLocksText="0">
      <xdr:nvSpPr>
        <xdr:cNvPr id="69" name="楕円 68"/>
        <xdr:cNvSpPr/>
      </xdr:nvSpPr>
      <xdr:spPr>
        <a:xfrm>
          <a:off x="5600700" y="2438400"/>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30</xdr:col>
      <xdr:colOff>19050</xdr:colOff>
      <xdr:row>13</xdr:row>
      <xdr:rowOff>47625</xdr:rowOff>
    </xdr:from>
    <xdr:to>
      <xdr:col>34</xdr:col>
      <xdr:colOff>19050</xdr:colOff>
      <xdr:row>14</xdr:row>
      <xdr:rowOff>133350</xdr:rowOff>
    </xdr:to>
    <xdr:sp macro="" textlink="">
      <xdr:nvSpPr>
        <xdr:cNvPr id="70" name="人口1人当たり決算額の推移該当値テキスト130"/>
        <xdr:cNvSpPr txBox="1"/>
      </xdr:nvSpPr>
      <xdr:spPr>
        <a:xfrm>
          <a:off x="5734050" y="22860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185,236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0</xdr:colOff>
      <xdr:row>14</xdr:row>
      <xdr:rowOff>81778</xdr:rowOff>
    </xdr:from>
    <xdr:to>
      <xdr:col>26</xdr:col>
      <xdr:colOff>101600</xdr:colOff>
      <xdr:row>15</xdr:row>
      <xdr:rowOff>11928</xdr:rowOff>
    </xdr:to>
    <xdr:sp macro="" textlink="" fLocksText="0">
      <xdr:nvSpPr>
        <xdr:cNvPr id="71" name="楕円 70"/>
        <xdr:cNvSpPr/>
      </xdr:nvSpPr>
      <xdr:spPr>
        <a:xfrm>
          <a:off x="4953000" y="2495550"/>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24</xdr:col>
      <xdr:colOff>47625</xdr:colOff>
      <xdr:row>13</xdr:row>
      <xdr:rowOff>19050</xdr:rowOff>
    </xdr:from>
    <xdr:to>
      <xdr:col>28</xdr:col>
      <xdr:colOff>19050</xdr:colOff>
      <xdr:row>14</xdr:row>
      <xdr:rowOff>104775</xdr:rowOff>
    </xdr:to>
    <xdr:sp macro="" textlink="">
      <xdr:nvSpPr>
        <xdr:cNvPr id="72" name="テキスト ボックス 71"/>
        <xdr:cNvSpPr txBox="1"/>
      </xdr:nvSpPr>
      <xdr:spPr>
        <a:xfrm>
          <a:off x="4619625" y="225742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178,018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63500</xdr:colOff>
      <xdr:row>14</xdr:row>
      <xdr:rowOff>93413</xdr:rowOff>
    </xdr:from>
    <xdr:to>
      <xdr:col>22</xdr:col>
      <xdr:colOff>165100</xdr:colOff>
      <xdr:row>15</xdr:row>
      <xdr:rowOff>23563</xdr:rowOff>
    </xdr:to>
    <xdr:sp macro="" textlink="" fLocksText="0">
      <xdr:nvSpPr>
        <xdr:cNvPr id="73" name="楕円 72"/>
        <xdr:cNvSpPr/>
      </xdr:nvSpPr>
      <xdr:spPr>
        <a:xfrm>
          <a:off x="4257675" y="2505075"/>
          <a:ext cx="9525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20</xdr:col>
      <xdr:colOff>114300</xdr:colOff>
      <xdr:row>13</xdr:row>
      <xdr:rowOff>38100</xdr:rowOff>
    </xdr:from>
    <xdr:to>
      <xdr:col>24</xdr:col>
      <xdr:colOff>114300</xdr:colOff>
      <xdr:row>14</xdr:row>
      <xdr:rowOff>123825</xdr:rowOff>
    </xdr:to>
    <xdr:sp macro="" textlink="">
      <xdr:nvSpPr>
        <xdr:cNvPr id="74" name="テキスト ボックス 73"/>
        <xdr:cNvSpPr txBox="1"/>
      </xdr:nvSpPr>
      <xdr:spPr>
        <a:xfrm>
          <a:off x="3924300" y="22764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176,491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127000</xdr:colOff>
      <xdr:row>14</xdr:row>
      <xdr:rowOff>121067</xdr:rowOff>
    </xdr:from>
    <xdr:to>
      <xdr:col>19</xdr:col>
      <xdr:colOff>38100</xdr:colOff>
      <xdr:row>15</xdr:row>
      <xdr:rowOff>51217</xdr:rowOff>
    </xdr:to>
    <xdr:sp macro="" textlink="" fLocksText="0">
      <xdr:nvSpPr>
        <xdr:cNvPr id="75" name="楕円 74"/>
        <xdr:cNvSpPr/>
      </xdr:nvSpPr>
      <xdr:spPr>
        <a:xfrm>
          <a:off x="3552825" y="2533650"/>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16</xdr:col>
      <xdr:colOff>171450</xdr:colOff>
      <xdr:row>13</xdr:row>
      <xdr:rowOff>57150</xdr:rowOff>
    </xdr:from>
    <xdr:to>
      <xdr:col>20</xdr:col>
      <xdr:colOff>171450</xdr:colOff>
      <xdr:row>14</xdr:row>
      <xdr:rowOff>142875</xdr:rowOff>
    </xdr:to>
    <xdr:sp macro="" textlink="">
      <xdr:nvSpPr>
        <xdr:cNvPr id="76" name="テキスト ボックス 75"/>
        <xdr:cNvSpPr txBox="1"/>
      </xdr:nvSpPr>
      <xdr:spPr>
        <a:xfrm>
          <a:off x="3219450" y="22955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172,862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14</xdr:row>
      <xdr:rowOff>105293</xdr:rowOff>
    </xdr:from>
    <xdr:to>
      <xdr:col>15</xdr:col>
      <xdr:colOff>101600</xdr:colOff>
      <xdr:row>15</xdr:row>
      <xdr:rowOff>35443</xdr:rowOff>
    </xdr:to>
    <xdr:sp macro="" textlink="" fLocksText="0">
      <xdr:nvSpPr>
        <xdr:cNvPr id="77" name="楕円 76"/>
        <xdr:cNvSpPr/>
      </xdr:nvSpPr>
      <xdr:spPr>
        <a:xfrm>
          <a:off x="2857500" y="251460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13</xdr:col>
      <xdr:colOff>47625</xdr:colOff>
      <xdr:row>13</xdr:row>
      <xdr:rowOff>47625</xdr:rowOff>
    </xdr:from>
    <xdr:to>
      <xdr:col>17</xdr:col>
      <xdr:colOff>47625</xdr:colOff>
      <xdr:row>14</xdr:row>
      <xdr:rowOff>133350</xdr:rowOff>
    </xdr:to>
    <xdr:sp macro="" textlink="">
      <xdr:nvSpPr>
        <xdr:cNvPr id="78" name="テキスト ボックス 77"/>
        <xdr:cNvSpPr txBox="1"/>
      </xdr:nvSpPr>
      <xdr:spPr>
        <a:xfrm>
          <a:off x="2524125" y="22860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174,932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29</xdr:row>
      <xdr:rowOff>12700</xdr:rowOff>
    </xdr:from>
    <xdr:to>
      <xdr:col>33</xdr:col>
      <xdr:colOff>114300</xdr:colOff>
      <xdr:row>30</xdr:row>
      <xdr:rowOff>95250</xdr:rowOff>
    </xdr:to>
    <xdr:sp macro="" textlink="" fLocksText="0">
      <xdr:nvSpPr>
        <xdr:cNvPr id="79" name="正方形/長方形 78"/>
        <xdr:cNvSpPr/>
      </xdr:nvSpPr>
      <xdr:spPr>
        <a:xfrm>
          <a:off x="2162175" y="5000625"/>
          <a:ext cx="4238625" cy="2571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100">
              <a:latin typeface="ＭＳ Ｐゴシック" panose="020B0600070205080204" pitchFamily="50" charset="-128"/>
              <a:ea typeface="ＭＳ Ｐゴシック" panose="020B0600070205080204" pitchFamily="50" charset="-128"/>
            </a:rPr>
            <a:t>人口</a:t>
          </a:r>
          <a:r>
            <a:rPr lang="en-US" altLang="ja-JP" sz="1100">
              <a:latin typeface="ＭＳ Ｐゴシック" panose="020B0600070205080204" pitchFamily="50" charset="-128"/>
              <a:ea typeface="ＭＳ Ｐゴシック" panose="020B0600070205080204" pitchFamily="50" charset="-128"/>
            </a:rPr>
            <a:t>1</a:t>
          </a:r>
          <a:r>
            <a:rPr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fLocksText="0">
      <xdr:nvSpPr>
        <xdr:cNvPr id="80" name="角丸四角形 79"/>
        <xdr:cNvSpPr/>
      </xdr:nvSpPr>
      <xdr:spPr>
        <a:xfrm>
          <a:off x="123825" y="500062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anchor="t" upright="1"/>
        <a:lstStyle/>
        <a:p>
          <a:pPr algn="l"/>
          <a:endParaRPr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fLocksText="0">
      <xdr:nvSpPr>
        <xdr:cNvPr id="81" name="正方形/長方形 80"/>
        <xdr:cNvSpPr/>
      </xdr:nvSpPr>
      <xdr:spPr>
        <a:xfrm>
          <a:off x="457200" y="5114925"/>
          <a:ext cx="1266825" cy="2571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fLocksText="0">
      <xdr:nvSpPr>
        <xdr:cNvPr id="82" name="正方形/長方形 81"/>
        <xdr:cNvSpPr/>
      </xdr:nvSpPr>
      <xdr:spPr>
        <a:xfrm>
          <a:off x="457200" y="5381625"/>
          <a:ext cx="1266825" cy="2571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fLocksText="0">
      <xdr:nvSpPr>
        <xdr:cNvPr id="83" name="正方形/長方形 82"/>
        <xdr:cNvSpPr/>
      </xdr:nvSpPr>
      <xdr:spPr>
        <a:xfrm>
          <a:off x="457200" y="5686425"/>
          <a:ext cx="1266825" cy="6381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sp macro="" textlink="">
      <xdr:nvSpPr>
        <xdr:cNvPr id="84" name="直線コネクタ 83"/>
        <xdr:cNvSpPr/>
      </xdr:nvSpPr>
      <xdr:spPr>
        <a:xfrm flipH="1">
          <a:off x="200025" y="51816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xdr:from>
      <xdr:col>1</xdr:col>
      <xdr:colOff>92075</xdr:colOff>
      <xdr:row>31</xdr:row>
      <xdr:rowOff>304800</xdr:rowOff>
    </xdr:from>
    <xdr:to>
      <xdr:col>1</xdr:col>
      <xdr:colOff>92075</xdr:colOff>
      <xdr:row>32</xdr:row>
      <xdr:rowOff>101600</xdr:rowOff>
    </xdr:to>
    <xdr:sp macro="" textlink="">
      <xdr:nvSpPr>
        <xdr:cNvPr id="85" name="直線コネクタ 84"/>
        <xdr:cNvSpPr/>
      </xdr:nvSpPr>
      <xdr:spPr>
        <a:xfrm>
          <a:off x="285750" y="5638800"/>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sp>
    <xdr:clientData/>
  </xdr:twoCellAnchor>
  <xdr:twoCellAnchor>
    <xdr:from>
      <xdr:col>1</xdr:col>
      <xdr:colOff>6350</xdr:colOff>
      <xdr:row>31</xdr:row>
      <xdr:rowOff>304800</xdr:rowOff>
    </xdr:from>
    <xdr:to>
      <xdr:col>1</xdr:col>
      <xdr:colOff>177800</xdr:colOff>
      <xdr:row>31</xdr:row>
      <xdr:rowOff>304800</xdr:rowOff>
    </xdr:to>
    <xdr:sp macro="" textlink="">
      <xdr:nvSpPr>
        <xdr:cNvPr id="86" name="直線コネクタ 85"/>
        <xdr:cNvSpPr/>
      </xdr:nvSpPr>
      <xdr:spPr>
        <a:xfrm flipH="1">
          <a:off x="200025" y="56388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sp>
    <xdr:clientData/>
  </xdr:twoCellAnchor>
  <xdr:twoCellAnchor>
    <xdr:from>
      <xdr:col>1</xdr:col>
      <xdr:colOff>92075</xdr:colOff>
      <xdr:row>33</xdr:row>
      <xdr:rowOff>28575</xdr:rowOff>
    </xdr:from>
    <xdr:to>
      <xdr:col>1</xdr:col>
      <xdr:colOff>92075</xdr:colOff>
      <xdr:row>33</xdr:row>
      <xdr:rowOff>168275</xdr:rowOff>
    </xdr:to>
    <xdr:sp macro="" textlink="">
      <xdr:nvSpPr>
        <xdr:cNvPr id="87" name="直線コネクタ 86"/>
        <xdr:cNvSpPr/>
      </xdr:nvSpPr>
      <xdr:spPr>
        <a:xfrm flipV="1">
          <a:off x="285750" y="5876925"/>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sp>
    <xdr:clientData/>
  </xdr:twoCellAnchor>
  <xdr:twoCellAnchor>
    <xdr:from>
      <xdr:col>1</xdr:col>
      <xdr:colOff>6350</xdr:colOff>
      <xdr:row>33</xdr:row>
      <xdr:rowOff>171450</xdr:rowOff>
    </xdr:from>
    <xdr:to>
      <xdr:col>1</xdr:col>
      <xdr:colOff>177800</xdr:colOff>
      <xdr:row>33</xdr:row>
      <xdr:rowOff>171450</xdr:rowOff>
    </xdr:to>
    <xdr:sp macro="" textlink="">
      <xdr:nvSpPr>
        <xdr:cNvPr id="88" name="直線コネクタ 87"/>
        <xdr:cNvSpPr/>
      </xdr:nvSpPr>
      <xdr:spPr>
        <a:xfrm flipH="1">
          <a:off x="200025" y="60198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sp>
    <xdr:clientData/>
  </xdr:twoCellAnchor>
  <xdr:twoCellAnchor>
    <xdr:from>
      <xdr:col>1</xdr:col>
      <xdr:colOff>41275</xdr:colOff>
      <xdr:row>29</xdr:row>
      <xdr:rowOff>139700</xdr:rowOff>
    </xdr:from>
    <xdr:to>
      <xdr:col>1</xdr:col>
      <xdr:colOff>142875</xdr:colOff>
      <xdr:row>30</xdr:row>
      <xdr:rowOff>69850</xdr:rowOff>
    </xdr:to>
    <xdr:sp macro="" textlink="" fLocksText="0">
      <xdr:nvSpPr>
        <xdr:cNvPr id="89" name="楕円 88"/>
        <xdr:cNvSpPr/>
      </xdr:nvSpPr>
      <xdr:spPr>
        <a:xfrm>
          <a:off x="228600" y="5133975"/>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fLocksText="0">
      <xdr:nvSpPr>
        <xdr:cNvPr id="90" name="フローチャート: 判断 89"/>
        <xdr:cNvSpPr/>
      </xdr:nvSpPr>
      <xdr:spPr>
        <a:xfrm>
          <a:off x="228600" y="54006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fLocksText="0">
      <xdr:nvSpPr>
        <xdr:cNvPr id="91" name="正方形/長方形 90"/>
        <xdr:cNvSpPr/>
      </xdr:nvSpPr>
      <xdr:spPr>
        <a:xfrm>
          <a:off x="2162175" y="5572125"/>
          <a:ext cx="423862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8</xdr:col>
      <xdr:colOff>152400</xdr:colOff>
      <xdr:row>30</xdr:row>
      <xdr:rowOff>28575</xdr:rowOff>
    </xdr:from>
    <xdr:to>
      <xdr:col>10</xdr:col>
      <xdr:colOff>180975</xdr:colOff>
      <xdr:row>31</xdr:row>
      <xdr:rowOff>133350</xdr:rowOff>
    </xdr:to>
    <xdr:sp macro="" textlink="">
      <xdr:nvSpPr>
        <xdr:cNvPr id="92" name="テキスト ボックス 91"/>
        <xdr:cNvSpPr txBox="1"/>
      </xdr:nvSpPr>
      <xdr:spPr>
        <a:xfrm>
          <a:off x="1676400" y="5191125"/>
          <a:ext cx="409575" cy="27622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1100">
              <a:latin typeface="ＭＳ Ｐゴシック" panose="020B0600070205080204" pitchFamily="50" charset="-128"/>
              <a:ea typeface="ＭＳ Ｐゴシック" panose="020B0600070205080204" pitchFamily="50" charset="-128"/>
            </a:rPr>
            <a:t>(</a:t>
          </a:r>
          <a:r>
            <a:rPr lang="ja-JP" altLang="en-US" sz="1100">
              <a:latin typeface="ＭＳ Ｐゴシック" panose="020B0600070205080204" pitchFamily="50" charset="-128"/>
              <a:ea typeface="ＭＳ Ｐゴシック" panose="020B0600070205080204" pitchFamily="50" charset="-128"/>
            </a:rPr>
            <a:t>円</a:t>
          </a:r>
          <a:r>
            <a:rPr lang="en-US" altLang="ja-JP" sz="1100">
              <a:latin typeface="ＭＳ Ｐゴシック" panose="020B0600070205080204" pitchFamily="50" charset="-128"/>
              <a:ea typeface="ＭＳ Ｐゴシック" panose="020B0600070205080204" pitchFamily="50" charset="-128"/>
            </a:rPr>
            <a:t>)</a:t>
          </a:r>
          <a:endParaRPr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39</xdr:row>
      <xdr:rowOff>298450</xdr:rowOff>
    </xdr:from>
    <xdr:to>
      <xdr:col>33</xdr:col>
      <xdr:colOff>114300</xdr:colOff>
      <xdr:row>39</xdr:row>
      <xdr:rowOff>298450</xdr:rowOff>
    </xdr:to>
    <xdr:sp macro="" textlink="">
      <xdr:nvSpPr>
        <xdr:cNvPr id="93" name="直線コネクタ 92"/>
        <xdr:cNvSpPr/>
      </xdr:nvSpPr>
      <xdr:spPr>
        <a:xfrm>
          <a:off x="2162175" y="78581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xdr:from>
      <xdr:col>11</xdr:col>
      <xdr:colOff>63500</xdr:colOff>
      <xdr:row>38</xdr:row>
      <xdr:rowOff>88900</xdr:rowOff>
    </xdr:from>
    <xdr:to>
      <xdr:col>33</xdr:col>
      <xdr:colOff>114300</xdr:colOff>
      <xdr:row>38</xdr:row>
      <xdr:rowOff>88900</xdr:rowOff>
    </xdr:to>
    <xdr:sp macro="" textlink="">
      <xdr:nvSpPr>
        <xdr:cNvPr id="94" name="直線コネクタ 93"/>
        <xdr:cNvSpPr/>
      </xdr:nvSpPr>
      <xdr:spPr>
        <a:xfrm>
          <a:off x="2162175" y="74771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37</xdr:row>
      <xdr:rowOff>285750</xdr:rowOff>
    </xdr:from>
    <xdr:to>
      <xdr:col>11</xdr:col>
      <xdr:colOff>47625</xdr:colOff>
      <xdr:row>39</xdr:row>
      <xdr:rowOff>28575</xdr:rowOff>
    </xdr:to>
    <xdr:sp macro="" textlink="">
      <xdr:nvSpPr>
        <xdr:cNvPr id="95" name="テキスト ボックス 94"/>
        <xdr:cNvSpPr txBox="1"/>
      </xdr:nvSpPr>
      <xdr:spPr>
        <a:xfrm>
          <a:off x="1381125" y="73342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37</xdr:row>
      <xdr:rowOff>50800</xdr:rowOff>
    </xdr:from>
    <xdr:to>
      <xdr:col>33</xdr:col>
      <xdr:colOff>114300</xdr:colOff>
      <xdr:row>37</xdr:row>
      <xdr:rowOff>50800</xdr:rowOff>
    </xdr:to>
    <xdr:sp macro="" textlink="">
      <xdr:nvSpPr>
        <xdr:cNvPr id="96" name="直線コネクタ 95"/>
        <xdr:cNvSpPr/>
      </xdr:nvSpPr>
      <xdr:spPr>
        <a:xfrm>
          <a:off x="2162175" y="70961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36</xdr:row>
      <xdr:rowOff>76200</xdr:rowOff>
    </xdr:from>
    <xdr:to>
      <xdr:col>11</xdr:col>
      <xdr:colOff>47625</xdr:colOff>
      <xdr:row>37</xdr:row>
      <xdr:rowOff>161925</xdr:rowOff>
    </xdr:to>
    <xdr:sp macro="" textlink="">
      <xdr:nvSpPr>
        <xdr:cNvPr id="97" name="テキスト ボックス 96"/>
        <xdr:cNvSpPr txBox="1"/>
      </xdr:nvSpPr>
      <xdr:spPr>
        <a:xfrm>
          <a:off x="1381125" y="69532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35</xdr:row>
      <xdr:rowOff>184150</xdr:rowOff>
    </xdr:from>
    <xdr:to>
      <xdr:col>33</xdr:col>
      <xdr:colOff>114300</xdr:colOff>
      <xdr:row>35</xdr:row>
      <xdr:rowOff>184150</xdr:rowOff>
    </xdr:to>
    <xdr:sp macro="" textlink="">
      <xdr:nvSpPr>
        <xdr:cNvPr id="98" name="直線コネクタ 97"/>
        <xdr:cNvSpPr/>
      </xdr:nvSpPr>
      <xdr:spPr>
        <a:xfrm>
          <a:off x="2162175" y="67151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35</xdr:row>
      <xdr:rowOff>38100</xdr:rowOff>
    </xdr:from>
    <xdr:to>
      <xdr:col>11</xdr:col>
      <xdr:colOff>47625</xdr:colOff>
      <xdr:row>35</xdr:row>
      <xdr:rowOff>295275</xdr:rowOff>
    </xdr:to>
    <xdr:sp macro="" textlink="">
      <xdr:nvSpPr>
        <xdr:cNvPr id="99" name="テキスト ボックス 98"/>
        <xdr:cNvSpPr txBox="1"/>
      </xdr:nvSpPr>
      <xdr:spPr>
        <a:xfrm>
          <a:off x="1381125" y="65722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34</xdr:row>
      <xdr:rowOff>146050</xdr:rowOff>
    </xdr:from>
    <xdr:to>
      <xdr:col>33</xdr:col>
      <xdr:colOff>114300</xdr:colOff>
      <xdr:row>34</xdr:row>
      <xdr:rowOff>146050</xdr:rowOff>
    </xdr:to>
    <xdr:sp macro="" textlink="">
      <xdr:nvSpPr>
        <xdr:cNvPr id="100" name="直線コネクタ 99"/>
        <xdr:cNvSpPr/>
      </xdr:nvSpPr>
      <xdr:spPr>
        <a:xfrm>
          <a:off x="2162175" y="63341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34</xdr:row>
      <xdr:rowOff>0</xdr:rowOff>
    </xdr:from>
    <xdr:to>
      <xdr:col>11</xdr:col>
      <xdr:colOff>47625</xdr:colOff>
      <xdr:row>34</xdr:row>
      <xdr:rowOff>257175</xdr:rowOff>
    </xdr:to>
    <xdr:sp macro="" textlink="">
      <xdr:nvSpPr>
        <xdr:cNvPr id="101" name="テキスト ボックス 100"/>
        <xdr:cNvSpPr txBox="1"/>
      </xdr:nvSpPr>
      <xdr:spPr>
        <a:xfrm>
          <a:off x="1381125" y="61912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33</xdr:row>
      <xdr:rowOff>107950</xdr:rowOff>
    </xdr:from>
    <xdr:to>
      <xdr:col>33</xdr:col>
      <xdr:colOff>114300</xdr:colOff>
      <xdr:row>33</xdr:row>
      <xdr:rowOff>107950</xdr:rowOff>
    </xdr:to>
    <xdr:sp macro="" textlink="">
      <xdr:nvSpPr>
        <xdr:cNvPr id="102" name="直線コネクタ 101"/>
        <xdr:cNvSpPr/>
      </xdr:nvSpPr>
      <xdr:spPr>
        <a:xfrm>
          <a:off x="2162175" y="59531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32</xdr:row>
      <xdr:rowOff>133350</xdr:rowOff>
    </xdr:from>
    <xdr:to>
      <xdr:col>11</xdr:col>
      <xdr:colOff>47625</xdr:colOff>
      <xdr:row>33</xdr:row>
      <xdr:rowOff>219075</xdr:rowOff>
    </xdr:to>
    <xdr:sp macro="" textlink="">
      <xdr:nvSpPr>
        <xdr:cNvPr id="103" name="テキスト ボックス 102"/>
        <xdr:cNvSpPr txBox="1"/>
      </xdr:nvSpPr>
      <xdr:spPr>
        <a:xfrm>
          <a:off x="1381125" y="58102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31</xdr:row>
      <xdr:rowOff>241300</xdr:rowOff>
    </xdr:from>
    <xdr:to>
      <xdr:col>33</xdr:col>
      <xdr:colOff>114300</xdr:colOff>
      <xdr:row>31</xdr:row>
      <xdr:rowOff>241300</xdr:rowOff>
    </xdr:to>
    <xdr:sp macro="" textlink="">
      <xdr:nvSpPr>
        <xdr:cNvPr id="104" name="直線コネクタ 103"/>
        <xdr:cNvSpPr/>
      </xdr:nvSpPr>
      <xdr:spPr>
        <a:xfrm>
          <a:off x="2162175" y="55721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31</xdr:row>
      <xdr:rowOff>95250</xdr:rowOff>
    </xdr:from>
    <xdr:to>
      <xdr:col>11</xdr:col>
      <xdr:colOff>47625</xdr:colOff>
      <xdr:row>32</xdr:row>
      <xdr:rowOff>9525</xdr:rowOff>
    </xdr:to>
    <xdr:sp macro="" textlink="">
      <xdr:nvSpPr>
        <xdr:cNvPr id="105" name="テキスト ボックス 104"/>
        <xdr:cNvSpPr txBox="1"/>
      </xdr:nvSpPr>
      <xdr:spPr>
        <a:xfrm>
          <a:off x="1381125" y="54292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31</xdr:row>
      <xdr:rowOff>241300</xdr:rowOff>
    </xdr:from>
    <xdr:to>
      <xdr:col>33</xdr:col>
      <xdr:colOff>114300</xdr:colOff>
      <xdr:row>39</xdr:row>
      <xdr:rowOff>298450</xdr:rowOff>
    </xdr:to>
    <xdr:sp macro="" textlink="" fLocksText="0">
      <xdr:nvSpPr>
        <xdr:cNvPr id="106" name="人口1人当たり決算額の推移グラフ枠445"/>
        <xdr:cNvSpPr/>
      </xdr:nvSpPr>
      <xdr:spPr>
        <a:xfrm>
          <a:off x="2162175" y="5572125"/>
          <a:ext cx="423862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sp macro="" textlink="">
      <xdr:nvSpPr>
        <xdr:cNvPr id="107" name="直線コネクタ 106"/>
        <xdr:cNvSpPr/>
      </xdr:nvSpPr>
      <xdr:spPr>
        <a:xfrm flipV="1">
          <a:off x="5648325" y="6181725"/>
          <a:ext cx="0" cy="1162050"/>
        </a:xfrm>
        <a:prstGeom prst="line">
          <a:avLst/>
        </a:prstGeom>
        <a:solidFill>
          <a:srgbClr val="FFFFFF"/>
        </a:solidFill>
        <a:ln w="31750" cap="flat" cmpd="sng" algn="ctr">
          <a:solidFill>
            <a:srgbClr val="808080"/>
          </a:solidFill>
          <a:prstDash val="solid"/>
          <a:round/>
          <a:headEnd type="none" w="med" len="med"/>
          <a:tailEnd type="none" w="med" len="med"/>
        </a:ln>
        <a:effectLst/>
      </xdr:spPr>
    </xdr:sp>
    <xdr:clientData/>
  </xdr:twoCellAnchor>
  <xdr:twoCellAnchor editAs="oneCell">
    <xdr:from>
      <xdr:col>30</xdr:col>
      <xdr:colOff>19050</xdr:colOff>
      <xdr:row>37</xdr:row>
      <xdr:rowOff>266700</xdr:rowOff>
    </xdr:from>
    <xdr:to>
      <xdr:col>34</xdr:col>
      <xdr:colOff>19050</xdr:colOff>
      <xdr:row>39</xdr:row>
      <xdr:rowOff>9525</xdr:rowOff>
    </xdr:to>
    <xdr:sp macro="" textlink="">
      <xdr:nvSpPr>
        <xdr:cNvPr id="108" name="人口1人当たり決算額の推移最小値テキスト445"/>
        <xdr:cNvSpPr txBox="1"/>
      </xdr:nvSpPr>
      <xdr:spPr>
        <a:xfrm>
          <a:off x="5734050" y="73152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7,345</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38100</xdr:colOff>
      <xdr:row>37</xdr:row>
      <xdr:rowOff>291878</xdr:rowOff>
    </xdr:from>
    <xdr:to>
      <xdr:col>30</xdr:col>
      <xdr:colOff>25400</xdr:colOff>
      <xdr:row>37</xdr:row>
      <xdr:rowOff>291878</xdr:rowOff>
    </xdr:to>
    <xdr:sp macro="" textlink="">
      <xdr:nvSpPr>
        <xdr:cNvPr id="109" name="直線コネクタ 108"/>
        <xdr:cNvSpPr/>
      </xdr:nvSpPr>
      <xdr:spPr>
        <a:xfrm>
          <a:off x="5562600" y="7343775"/>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sp>
    <xdr:clientData/>
  </xdr:twoCellAnchor>
  <xdr:twoCellAnchor editAs="oneCell">
    <xdr:from>
      <xdr:col>30</xdr:col>
      <xdr:colOff>19050</xdr:colOff>
      <xdr:row>33</xdr:row>
      <xdr:rowOff>76200</xdr:rowOff>
    </xdr:from>
    <xdr:to>
      <xdr:col>34</xdr:col>
      <xdr:colOff>19050</xdr:colOff>
      <xdr:row>33</xdr:row>
      <xdr:rowOff>333375</xdr:rowOff>
    </xdr:to>
    <xdr:sp macro="" textlink="">
      <xdr:nvSpPr>
        <xdr:cNvPr id="110" name="人口1人当たり決算額の推移最大値テキスト445"/>
        <xdr:cNvSpPr txBox="1"/>
      </xdr:nvSpPr>
      <xdr:spPr>
        <a:xfrm>
          <a:off x="5734050" y="59245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68,360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38100</xdr:colOff>
      <xdr:row>33</xdr:row>
      <xdr:rowOff>329692</xdr:rowOff>
    </xdr:from>
    <xdr:to>
      <xdr:col>30</xdr:col>
      <xdr:colOff>25400</xdr:colOff>
      <xdr:row>33</xdr:row>
      <xdr:rowOff>329692</xdr:rowOff>
    </xdr:to>
    <xdr:sp macro="" textlink="">
      <xdr:nvSpPr>
        <xdr:cNvPr id="111" name="直線コネクタ 110"/>
        <xdr:cNvSpPr/>
      </xdr:nvSpPr>
      <xdr:spPr>
        <a:xfrm>
          <a:off x="5562600" y="6181725"/>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sp>
    <xdr:clientData/>
  </xdr:twoCellAnchor>
  <xdr:twoCellAnchor>
    <xdr:from>
      <xdr:col>26</xdr:col>
      <xdr:colOff>50800</xdr:colOff>
      <xdr:row>36</xdr:row>
      <xdr:rowOff>92329</xdr:rowOff>
    </xdr:from>
    <xdr:to>
      <xdr:col>29</xdr:col>
      <xdr:colOff>127000</xdr:colOff>
      <xdr:row>37</xdr:row>
      <xdr:rowOff>45771</xdr:rowOff>
    </xdr:to>
    <xdr:sp macro="" textlink="">
      <xdr:nvSpPr>
        <xdr:cNvPr id="112" name="直線コネクタ 111"/>
        <xdr:cNvSpPr/>
      </xdr:nvSpPr>
      <xdr:spPr>
        <a:xfrm flipV="1">
          <a:off x="5000625" y="6972300"/>
          <a:ext cx="647700" cy="123825"/>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editAs="oneCell">
    <xdr:from>
      <xdr:col>30</xdr:col>
      <xdr:colOff>19050</xdr:colOff>
      <xdr:row>35</xdr:row>
      <xdr:rowOff>161925</xdr:rowOff>
    </xdr:from>
    <xdr:to>
      <xdr:col>34</xdr:col>
      <xdr:colOff>19050</xdr:colOff>
      <xdr:row>36</xdr:row>
      <xdr:rowOff>76200</xdr:rowOff>
    </xdr:to>
    <xdr:sp macro="" textlink="">
      <xdr:nvSpPr>
        <xdr:cNvPr id="113" name="人口1人当たり決算額の推移平均値テキスト445"/>
        <xdr:cNvSpPr txBox="1"/>
      </xdr:nvSpPr>
      <xdr:spPr>
        <a:xfrm>
          <a:off x="5734050" y="6696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76200</xdr:colOff>
      <xdr:row>35</xdr:row>
      <xdr:rowOff>312706</xdr:rowOff>
    </xdr:from>
    <xdr:to>
      <xdr:col>29</xdr:col>
      <xdr:colOff>177800</xdr:colOff>
      <xdr:row>36</xdr:row>
      <xdr:rowOff>71406</xdr:rowOff>
    </xdr:to>
    <xdr:sp macro="" textlink="" fLocksText="0">
      <xdr:nvSpPr>
        <xdr:cNvPr id="114" name="フローチャート: 判断 113"/>
        <xdr:cNvSpPr/>
      </xdr:nvSpPr>
      <xdr:spPr>
        <a:xfrm>
          <a:off x="5600700" y="68484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22</xdr:col>
      <xdr:colOff>114300</xdr:colOff>
      <xdr:row>36</xdr:row>
      <xdr:rowOff>152318</xdr:rowOff>
    </xdr:from>
    <xdr:to>
      <xdr:col>26</xdr:col>
      <xdr:colOff>50800</xdr:colOff>
      <xdr:row>37</xdr:row>
      <xdr:rowOff>45771</xdr:rowOff>
    </xdr:to>
    <xdr:sp macro="" textlink="">
      <xdr:nvSpPr>
        <xdr:cNvPr id="115" name="直線コネクタ 114"/>
        <xdr:cNvSpPr/>
      </xdr:nvSpPr>
      <xdr:spPr>
        <a:xfrm>
          <a:off x="4305300" y="7029450"/>
          <a:ext cx="695325" cy="66675"/>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xdr:from>
      <xdr:col>26</xdr:col>
      <xdr:colOff>0</xdr:colOff>
      <xdr:row>35</xdr:row>
      <xdr:rowOff>342367</xdr:rowOff>
    </xdr:from>
    <xdr:to>
      <xdr:col>26</xdr:col>
      <xdr:colOff>101600</xdr:colOff>
      <xdr:row>36</xdr:row>
      <xdr:rowOff>101067</xdr:rowOff>
    </xdr:to>
    <xdr:sp macro="" textlink="" fLocksText="0">
      <xdr:nvSpPr>
        <xdr:cNvPr id="116" name="フローチャート: 判断 115"/>
        <xdr:cNvSpPr/>
      </xdr:nvSpPr>
      <xdr:spPr>
        <a:xfrm>
          <a:off x="4953000" y="68770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24</xdr:col>
      <xdr:colOff>47625</xdr:colOff>
      <xdr:row>35</xdr:row>
      <xdr:rowOff>114300</xdr:rowOff>
    </xdr:from>
    <xdr:to>
      <xdr:col>28</xdr:col>
      <xdr:colOff>19050</xdr:colOff>
      <xdr:row>36</xdr:row>
      <xdr:rowOff>28575</xdr:rowOff>
    </xdr:to>
    <xdr:sp macro="" textlink="">
      <xdr:nvSpPr>
        <xdr:cNvPr id="117" name="テキスト ボックス 116"/>
        <xdr:cNvSpPr txBox="1"/>
      </xdr:nvSpPr>
      <xdr:spPr>
        <a:xfrm>
          <a:off x="4619625" y="664845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177800</xdr:colOff>
      <xdr:row>36</xdr:row>
      <xdr:rowOff>152318</xdr:rowOff>
    </xdr:from>
    <xdr:to>
      <xdr:col>22</xdr:col>
      <xdr:colOff>114300</xdr:colOff>
      <xdr:row>37</xdr:row>
      <xdr:rowOff>12738</xdr:rowOff>
    </xdr:to>
    <xdr:sp macro="" textlink="">
      <xdr:nvSpPr>
        <xdr:cNvPr id="118" name="直線コネクタ 117"/>
        <xdr:cNvSpPr/>
      </xdr:nvSpPr>
      <xdr:spPr>
        <a:xfrm flipV="1">
          <a:off x="3609975" y="7029450"/>
          <a:ext cx="695325" cy="28575"/>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xdr:from>
      <xdr:col>22</xdr:col>
      <xdr:colOff>63500</xdr:colOff>
      <xdr:row>36</xdr:row>
      <xdr:rowOff>42120</xdr:rowOff>
    </xdr:from>
    <xdr:to>
      <xdr:col>22</xdr:col>
      <xdr:colOff>165100</xdr:colOff>
      <xdr:row>36</xdr:row>
      <xdr:rowOff>143720</xdr:rowOff>
    </xdr:to>
    <xdr:sp macro="" textlink="" fLocksText="0">
      <xdr:nvSpPr>
        <xdr:cNvPr id="119" name="フローチャート: 判断 118"/>
        <xdr:cNvSpPr/>
      </xdr:nvSpPr>
      <xdr:spPr>
        <a:xfrm>
          <a:off x="4257675" y="69151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20</xdr:col>
      <xdr:colOff>114300</xdr:colOff>
      <xdr:row>35</xdr:row>
      <xdr:rowOff>152400</xdr:rowOff>
    </xdr:from>
    <xdr:to>
      <xdr:col>24</xdr:col>
      <xdr:colOff>114300</xdr:colOff>
      <xdr:row>36</xdr:row>
      <xdr:rowOff>66675</xdr:rowOff>
    </xdr:to>
    <xdr:sp macro="" textlink="">
      <xdr:nvSpPr>
        <xdr:cNvPr id="120" name="テキスト ボックス 119"/>
        <xdr:cNvSpPr txBox="1"/>
      </xdr:nvSpPr>
      <xdr:spPr>
        <a:xfrm>
          <a:off x="3924300" y="66865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50800</xdr:colOff>
      <xdr:row>37</xdr:row>
      <xdr:rowOff>1136</xdr:rowOff>
    </xdr:from>
    <xdr:to>
      <xdr:col>18</xdr:col>
      <xdr:colOff>177800</xdr:colOff>
      <xdr:row>37</xdr:row>
      <xdr:rowOff>12738</xdr:rowOff>
    </xdr:to>
    <xdr:sp macro="" textlink="">
      <xdr:nvSpPr>
        <xdr:cNvPr id="121" name="直線コネクタ 120"/>
        <xdr:cNvSpPr/>
      </xdr:nvSpPr>
      <xdr:spPr>
        <a:xfrm>
          <a:off x="2905125" y="7048500"/>
          <a:ext cx="704850" cy="9525"/>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xdr:from>
      <xdr:col>18</xdr:col>
      <xdr:colOff>127000</xdr:colOff>
      <xdr:row>36</xdr:row>
      <xdr:rowOff>17812</xdr:rowOff>
    </xdr:from>
    <xdr:to>
      <xdr:col>19</xdr:col>
      <xdr:colOff>38100</xdr:colOff>
      <xdr:row>36</xdr:row>
      <xdr:rowOff>119412</xdr:rowOff>
    </xdr:to>
    <xdr:sp macro="" textlink="" fLocksText="0">
      <xdr:nvSpPr>
        <xdr:cNvPr id="122" name="フローチャート: 判断 121"/>
        <xdr:cNvSpPr/>
      </xdr:nvSpPr>
      <xdr:spPr>
        <a:xfrm>
          <a:off x="3552825" y="68961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16</xdr:col>
      <xdr:colOff>171450</xdr:colOff>
      <xdr:row>35</xdr:row>
      <xdr:rowOff>133350</xdr:rowOff>
    </xdr:from>
    <xdr:to>
      <xdr:col>20</xdr:col>
      <xdr:colOff>171450</xdr:colOff>
      <xdr:row>36</xdr:row>
      <xdr:rowOff>47625</xdr:rowOff>
    </xdr:to>
    <xdr:sp macro="" textlink="">
      <xdr:nvSpPr>
        <xdr:cNvPr id="123" name="テキスト ボックス 122"/>
        <xdr:cNvSpPr txBox="1"/>
      </xdr:nvSpPr>
      <xdr:spPr>
        <a:xfrm>
          <a:off x="3219450" y="6667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35</xdr:row>
      <xdr:rowOff>298438</xdr:rowOff>
    </xdr:from>
    <xdr:to>
      <xdr:col>15</xdr:col>
      <xdr:colOff>101600</xdr:colOff>
      <xdr:row>36</xdr:row>
      <xdr:rowOff>57138</xdr:rowOff>
    </xdr:to>
    <xdr:sp macro="" textlink="" fLocksText="0">
      <xdr:nvSpPr>
        <xdr:cNvPr id="124" name="フローチャート: 判断 123"/>
        <xdr:cNvSpPr/>
      </xdr:nvSpPr>
      <xdr:spPr>
        <a:xfrm>
          <a:off x="2857500" y="68294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13</xdr:col>
      <xdr:colOff>47625</xdr:colOff>
      <xdr:row>35</xdr:row>
      <xdr:rowOff>66675</xdr:rowOff>
    </xdr:from>
    <xdr:to>
      <xdr:col>17</xdr:col>
      <xdr:colOff>47625</xdr:colOff>
      <xdr:row>35</xdr:row>
      <xdr:rowOff>323850</xdr:rowOff>
    </xdr:to>
    <xdr:sp macro="" textlink="">
      <xdr:nvSpPr>
        <xdr:cNvPr id="125" name="テキスト ボックス 124"/>
        <xdr:cNvSpPr txBox="1"/>
      </xdr:nvSpPr>
      <xdr:spPr>
        <a:xfrm>
          <a:off x="2524125" y="6600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28</xdr:col>
      <xdr:colOff>133350</xdr:colOff>
      <xdr:row>39</xdr:row>
      <xdr:rowOff>323850</xdr:rowOff>
    </xdr:from>
    <xdr:to>
      <xdr:col>32</xdr:col>
      <xdr:colOff>133350</xdr:colOff>
      <xdr:row>41</xdr:row>
      <xdr:rowOff>66675</xdr:rowOff>
    </xdr:to>
    <xdr:sp macro="" textlink="">
      <xdr:nvSpPr>
        <xdr:cNvPr id="126" name="テキスト ボックス 125"/>
        <xdr:cNvSpPr txBox="1"/>
      </xdr:nvSpPr>
      <xdr:spPr>
        <a:xfrm>
          <a:off x="5467350" y="7886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25</xdr:col>
      <xdr:colOff>57150</xdr:colOff>
      <xdr:row>39</xdr:row>
      <xdr:rowOff>323850</xdr:rowOff>
    </xdr:from>
    <xdr:to>
      <xdr:col>29</xdr:col>
      <xdr:colOff>57150</xdr:colOff>
      <xdr:row>41</xdr:row>
      <xdr:rowOff>66675</xdr:rowOff>
    </xdr:to>
    <xdr:sp macro="" textlink="">
      <xdr:nvSpPr>
        <xdr:cNvPr id="127" name="テキスト ボックス 126"/>
        <xdr:cNvSpPr txBox="1"/>
      </xdr:nvSpPr>
      <xdr:spPr>
        <a:xfrm>
          <a:off x="4819650" y="7886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21</xdr:col>
      <xdr:colOff>123825</xdr:colOff>
      <xdr:row>39</xdr:row>
      <xdr:rowOff>323850</xdr:rowOff>
    </xdr:from>
    <xdr:to>
      <xdr:col>25</xdr:col>
      <xdr:colOff>123825</xdr:colOff>
      <xdr:row>41</xdr:row>
      <xdr:rowOff>66675</xdr:rowOff>
    </xdr:to>
    <xdr:sp macro="" textlink="">
      <xdr:nvSpPr>
        <xdr:cNvPr id="128" name="テキスト ボックス 127"/>
        <xdr:cNvSpPr txBox="1"/>
      </xdr:nvSpPr>
      <xdr:spPr>
        <a:xfrm>
          <a:off x="4124325" y="7886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0</xdr:colOff>
      <xdr:row>39</xdr:row>
      <xdr:rowOff>323850</xdr:rowOff>
    </xdr:from>
    <xdr:to>
      <xdr:col>22</xdr:col>
      <xdr:colOff>0</xdr:colOff>
      <xdr:row>41</xdr:row>
      <xdr:rowOff>66675</xdr:rowOff>
    </xdr:to>
    <xdr:sp macro="" textlink="">
      <xdr:nvSpPr>
        <xdr:cNvPr id="129" name="テキスト ボックス 128"/>
        <xdr:cNvSpPr txBox="1"/>
      </xdr:nvSpPr>
      <xdr:spPr>
        <a:xfrm>
          <a:off x="3429000" y="7886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57150</xdr:colOff>
      <xdr:row>39</xdr:row>
      <xdr:rowOff>323850</xdr:rowOff>
    </xdr:from>
    <xdr:to>
      <xdr:col>18</xdr:col>
      <xdr:colOff>57150</xdr:colOff>
      <xdr:row>41</xdr:row>
      <xdr:rowOff>66675</xdr:rowOff>
    </xdr:to>
    <xdr:sp macro="" textlink="">
      <xdr:nvSpPr>
        <xdr:cNvPr id="130" name="テキスト ボックス 129"/>
        <xdr:cNvSpPr txBox="1"/>
      </xdr:nvSpPr>
      <xdr:spPr>
        <a:xfrm>
          <a:off x="2724150" y="7886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76200</xdr:colOff>
      <xdr:row>36</xdr:row>
      <xdr:rowOff>41529</xdr:rowOff>
    </xdr:from>
    <xdr:to>
      <xdr:col>29</xdr:col>
      <xdr:colOff>177800</xdr:colOff>
      <xdr:row>36</xdr:row>
      <xdr:rowOff>143129</xdr:rowOff>
    </xdr:to>
    <xdr:sp macro="" textlink="" fLocksText="0">
      <xdr:nvSpPr>
        <xdr:cNvPr id="131" name="楕円 130"/>
        <xdr:cNvSpPr/>
      </xdr:nvSpPr>
      <xdr:spPr>
        <a:xfrm>
          <a:off x="5600700" y="691515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30</xdr:col>
      <xdr:colOff>19050</xdr:colOff>
      <xdr:row>36</xdr:row>
      <xdr:rowOff>9525</xdr:rowOff>
    </xdr:from>
    <xdr:to>
      <xdr:col>34</xdr:col>
      <xdr:colOff>19050</xdr:colOff>
      <xdr:row>37</xdr:row>
      <xdr:rowOff>95250</xdr:rowOff>
    </xdr:to>
    <xdr:sp macro="" textlink="">
      <xdr:nvSpPr>
        <xdr:cNvPr id="132" name="人口1人当たり決算額の推移該当値テキスト445"/>
        <xdr:cNvSpPr txBox="1"/>
      </xdr:nvSpPr>
      <xdr:spPr>
        <a:xfrm>
          <a:off x="5734050" y="68865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26,820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0</xdr:colOff>
      <xdr:row>36</xdr:row>
      <xdr:rowOff>166421</xdr:rowOff>
    </xdr:from>
    <xdr:to>
      <xdr:col>26</xdr:col>
      <xdr:colOff>101600</xdr:colOff>
      <xdr:row>37</xdr:row>
      <xdr:rowOff>96571</xdr:rowOff>
    </xdr:to>
    <xdr:sp macro="" textlink="" fLocksText="0">
      <xdr:nvSpPr>
        <xdr:cNvPr id="133" name="楕円 132"/>
        <xdr:cNvSpPr/>
      </xdr:nvSpPr>
      <xdr:spPr>
        <a:xfrm>
          <a:off x="4953000" y="7038975"/>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24</xdr:col>
      <xdr:colOff>47625</xdr:colOff>
      <xdr:row>37</xdr:row>
      <xdr:rowOff>85725</xdr:rowOff>
    </xdr:from>
    <xdr:to>
      <xdr:col>28</xdr:col>
      <xdr:colOff>19050</xdr:colOff>
      <xdr:row>38</xdr:row>
      <xdr:rowOff>0</xdr:rowOff>
    </xdr:to>
    <xdr:sp macro="" textlink="">
      <xdr:nvSpPr>
        <xdr:cNvPr id="134" name="テキスト ボックス 133"/>
        <xdr:cNvSpPr txBox="1"/>
      </xdr:nvSpPr>
      <xdr:spPr>
        <a:xfrm>
          <a:off x="4619625" y="713422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20,264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63500</xdr:colOff>
      <xdr:row>36</xdr:row>
      <xdr:rowOff>101518</xdr:rowOff>
    </xdr:from>
    <xdr:to>
      <xdr:col>22</xdr:col>
      <xdr:colOff>165100</xdr:colOff>
      <xdr:row>37</xdr:row>
      <xdr:rowOff>31668</xdr:rowOff>
    </xdr:to>
    <xdr:sp macro="" textlink="" fLocksText="0">
      <xdr:nvSpPr>
        <xdr:cNvPr id="135" name="楕円 134"/>
        <xdr:cNvSpPr/>
      </xdr:nvSpPr>
      <xdr:spPr>
        <a:xfrm>
          <a:off x="4257675" y="6981825"/>
          <a:ext cx="9525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20</xdr:col>
      <xdr:colOff>114300</xdr:colOff>
      <xdr:row>37</xdr:row>
      <xdr:rowOff>19050</xdr:rowOff>
    </xdr:from>
    <xdr:to>
      <xdr:col>24</xdr:col>
      <xdr:colOff>114300</xdr:colOff>
      <xdr:row>37</xdr:row>
      <xdr:rowOff>276225</xdr:rowOff>
    </xdr:to>
    <xdr:sp macro="" textlink="">
      <xdr:nvSpPr>
        <xdr:cNvPr id="136" name="テキスト ボックス 135"/>
        <xdr:cNvSpPr txBox="1"/>
      </xdr:nvSpPr>
      <xdr:spPr>
        <a:xfrm>
          <a:off x="3924300" y="70675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23,671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127000</xdr:colOff>
      <xdr:row>36</xdr:row>
      <xdr:rowOff>133388</xdr:rowOff>
    </xdr:from>
    <xdr:to>
      <xdr:col>19</xdr:col>
      <xdr:colOff>38100</xdr:colOff>
      <xdr:row>37</xdr:row>
      <xdr:rowOff>63538</xdr:rowOff>
    </xdr:to>
    <xdr:sp macro="" textlink="" fLocksText="0">
      <xdr:nvSpPr>
        <xdr:cNvPr id="137" name="楕円 136"/>
        <xdr:cNvSpPr/>
      </xdr:nvSpPr>
      <xdr:spPr>
        <a:xfrm>
          <a:off x="3552825" y="701040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16</xdr:col>
      <xdr:colOff>171450</xdr:colOff>
      <xdr:row>37</xdr:row>
      <xdr:rowOff>47625</xdr:rowOff>
    </xdr:from>
    <xdr:to>
      <xdr:col>20</xdr:col>
      <xdr:colOff>171450</xdr:colOff>
      <xdr:row>37</xdr:row>
      <xdr:rowOff>304800</xdr:rowOff>
    </xdr:to>
    <xdr:sp macro="" textlink="">
      <xdr:nvSpPr>
        <xdr:cNvPr id="138" name="テキスト ボックス 137"/>
        <xdr:cNvSpPr txBox="1"/>
      </xdr:nvSpPr>
      <xdr:spPr>
        <a:xfrm>
          <a:off x="3219450" y="70961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21,998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36</xdr:row>
      <xdr:rowOff>121786</xdr:rowOff>
    </xdr:from>
    <xdr:to>
      <xdr:col>15</xdr:col>
      <xdr:colOff>101600</xdr:colOff>
      <xdr:row>37</xdr:row>
      <xdr:rowOff>51936</xdr:rowOff>
    </xdr:to>
    <xdr:sp macro="" textlink="" fLocksText="0">
      <xdr:nvSpPr>
        <xdr:cNvPr id="139" name="楕円 138"/>
        <xdr:cNvSpPr/>
      </xdr:nvSpPr>
      <xdr:spPr>
        <a:xfrm>
          <a:off x="2857500" y="7000875"/>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13</xdr:col>
      <xdr:colOff>47625</xdr:colOff>
      <xdr:row>37</xdr:row>
      <xdr:rowOff>38100</xdr:rowOff>
    </xdr:from>
    <xdr:to>
      <xdr:col>17</xdr:col>
      <xdr:colOff>47625</xdr:colOff>
      <xdr:row>37</xdr:row>
      <xdr:rowOff>295275</xdr:rowOff>
    </xdr:to>
    <xdr:sp macro="" textlink="">
      <xdr:nvSpPr>
        <xdr:cNvPr id="140" name="テキスト ボックス 139"/>
        <xdr:cNvSpPr txBox="1"/>
      </xdr:nvSpPr>
      <xdr:spPr>
        <a:xfrm>
          <a:off x="2524125" y="70866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22,607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0.98075</cdr:x>
      <cdr:y>0.11375</cdr:y>
    </cdr:to>
    <cdr:sp macro="" textlink="" fLocksText="0">
      <cdr:nvSpPr>
        <cdr:cNvPr id="117761" name="Rectangle 1"/>
        <cdr:cNvSpPr/>
      </cdr:nvSpPr>
      <cdr:spPr>
        <a:xfrm xmlns:a="http://schemas.openxmlformats.org/drawingml/2006/main">
          <a:off x="914400" y="66675"/>
          <a:ext cx="4257675" cy="247650"/>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baseline="0">
              <a:solidFill>
                <a:srgbClr val="000000"/>
              </a:solidFill>
              <a:latin typeface="ＭＳ Ｐゴシック"/>
              <a:ea typeface="ＭＳ Ｐゴシック"/>
            </a:rPr>
            <a:t>人口</a:t>
          </a:r>
          <a:r>
            <a:rPr lang="en-US" altLang="ja-JP" sz="1100" b="0" i="0" u="none" baseline="0">
              <a:solidFill>
                <a:srgbClr val="000000"/>
              </a:solidFill>
              <a:latin typeface="ＭＳ Ｐゴシック"/>
              <a:ea typeface="ＭＳ Ｐゴシック"/>
            </a:rPr>
            <a:t>1</a:t>
          </a:r>
          <a:r>
            <a:rPr lang="ja-JP" altLang="en-US" sz="1100" b="0" i="0" u="non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xdr:cNvSpPr/>
      </xdr:nvSpPr>
      <xdr:spPr>
        <a:xfrm>
          <a:off x="638175" y="123825"/>
          <a:ext cx="1269682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5</a:t>
          </a:r>
          <a:r>
            <a:rPr lang="ja-JP" altLang="en-US" sz="3200" b="1">
              <a:solidFill>
                <a:srgbClr val="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fLocksText="0">
      <xdr:nvSpPr>
        <xdr:cNvPr id="3" name="正方形/長方形 2"/>
        <xdr:cNvSpPr/>
      </xdr:nvSpPr>
      <xdr:spPr>
        <a:xfrm>
          <a:off x="19050000" y="190500"/>
          <a:ext cx="39243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fLocksText="0">
      <xdr:nvSpPr>
        <xdr:cNvPr id="4" name="正方形/長方形 3"/>
        <xdr:cNvSpPr/>
      </xdr:nvSpPr>
      <xdr:spPr>
        <a:xfrm>
          <a:off x="19069050" y="219075"/>
          <a:ext cx="3876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fLocksText="0">
      <xdr:nvSpPr>
        <xdr:cNvPr id="5" name="正方形/長方形 4"/>
        <xdr:cNvSpPr/>
      </xdr:nvSpPr>
      <xdr:spPr>
        <a:xfrm>
          <a:off x="19097625" y="238125"/>
          <a:ext cx="38195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東京都奥多摩町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xdr:cNvSpPr/>
      </xdr:nvSpPr>
      <xdr:spPr>
        <a:xfrm>
          <a:off x="16259175" y="190500"/>
          <a:ext cx="26574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xdr:cNvSpPr/>
      </xdr:nvSpPr>
      <xdr:spPr>
        <a:xfrm>
          <a:off x="16278225" y="219075"/>
          <a:ext cx="26193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xdr:cNvSpPr/>
      </xdr:nvSpPr>
      <xdr:spPr>
        <a:xfrm>
          <a:off x="16306800" y="238125"/>
          <a:ext cx="25622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平成</a:t>
          </a:r>
          <a:r>
            <a:rPr lang="en-US" altLang="ja-JP" sz="2000" b="1">
              <a:solidFill>
                <a:srgbClr val="FFFFFF"/>
              </a:solidFill>
              <a:latin typeface="ＭＳ ゴシック" panose="020B0609070205080204" pitchFamily="49" charset="-128"/>
              <a:ea typeface="ＭＳ ゴシック" panose="020B0609070205080204" pitchFamily="49" charset="-128"/>
            </a:rPr>
            <a:t>29</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xdr:cNvSpPr/>
      </xdr:nvSpPr>
      <xdr:spPr>
        <a:xfrm>
          <a:off x="762000" y="847725"/>
          <a:ext cx="1009650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xdr:cNvSpPr/>
      </xdr:nvSpPr>
      <xdr:spPr>
        <a:xfrm>
          <a:off x="885825" y="885825"/>
          <a:ext cx="1400175"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fLocksText="0">
      <xdr:nvSpPr>
        <xdr:cNvPr id="11" name="正方形/長方形 10"/>
        <xdr:cNvSpPr/>
      </xdr:nvSpPr>
      <xdr:spPr>
        <a:xfrm>
          <a:off x="2219325" y="885825"/>
          <a:ext cx="142875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5,233
5,198
225.53
6,568,867
6,388,231
180,636
2,564,048
2,280,044</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xdr:cNvSpPr/>
      </xdr:nvSpPr>
      <xdr:spPr>
        <a:xfrm>
          <a:off x="3552825" y="885825"/>
          <a:ext cx="15240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xdr:cNvSpPr/>
      </xdr:nvSpPr>
      <xdr:spPr>
        <a:xfrm>
          <a:off x="5076825" y="904875"/>
          <a:ext cx="203835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xdr:cNvSpPr/>
      </xdr:nvSpPr>
      <xdr:spPr>
        <a:xfrm>
          <a:off x="7115175" y="904875"/>
          <a:ext cx="1266825"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5.6
-</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xdr:cNvSpPr/>
      </xdr:nvSpPr>
      <xdr:spPr>
        <a:xfrm>
          <a:off x="8448675" y="914400"/>
          <a:ext cx="62865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xdr:cNvSpPr/>
      </xdr:nvSpPr>
      <xdr:spPr>
        <a:xfrm>
          <a:off x="5076825" y="1628775"/>
          <a:ext cx="203835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fLocksText="0">
      <xdr:nvSpPr>
        <xdr:cNvPr id="17" name="正方形/長方形 16"/>
        <xdr:cNvSpPr/>
      </xdr:nvSpPr>
      <xdr:spPr>
        <a:xfrm>
          <a:off x="7172325" y="1628775"/>
          <a:ext cx="38100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H25  Ⅱ</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H26  Ⅱ</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H27  Ⅱ</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H28  Ⅱ</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H29  Ⅱ</a:t>
          </a:r>
          <a:r>
            <a:rPr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fLocksText="0">
      <xdr:nvSpPr>
        <xdr:cNvPr id="18" name="角丸四角形 17"/>
        <xdr:cNvSpPr/>
      </xdr:nvSpPr>
      <xdr:spPr>
        <a:xfrm>
          <a:off x="11077575" y="847725"/>
          <a:ext cx="1524000"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fLocksText="0">
      <xdr:nvSpPr>
        <xdr:cNvPr id="19" name="正方形/長方形 18"/>
        <xdr:cNvSpPr/>
      </xdr:nvSpPr>
      <xdr:spPr>
        <a:xfrm>
          <a:off x="11334750" y="914400"/>
          <a:ext cx="1457325"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fLocksText="0">
      <xdr:nvSpPr>
        <xdr:cNvPr id="20" name="正方形/長方形 19"/>
        <xdr:cNvSpPr/>
      </xdr:nvSpPr>
      <xdr:spPr>
        <a:xfrm>
          <a:off x="11334750" y="1162050"/>
          <a:ext cx="145732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xdr:cNvSpPr/>
      </xdr:nvSpPr>
      <xdr:spPr>
        <a:xfrm>
          <a:off x="11334750" y="1476375"/>
          <a:ext cx="1457325" cy="600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sp macro="" textlink="">
      <xdr:nvSpPr>
        <xdr:cNvPr id="22" name="直線コネクタ 21"/>
        <xdr:cNvSpPr/>
      </xdr:nvSpPr>
      <xdr:spPr>
        <a:xfrm flipH="1">
          <a:off x="11153775" y="101917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161925</xdr:colOff>
      <xdr:row>5</xdr:row>
      <xdr:rowOff>158750</xdr:rowOff>
    </xdr:from>
    <xdr:to>
      <xdr:col>59</xdr:col>
      <xdr:colOff>73025</xdr:colOff>
      <xdr:row>6</xdr:row>
      <xdr:rowOff>88900</xdr:rowOff>
    </xdr:to>
    <xdr:sp macro="" textlink="" fLocksText="0">
      <xdr:nvSpPr>
        <xdr:cNvPr id="23" name="楕円 22"/>
        <xdr:cNvSpPr/>
      </xdr:nvSpPr>
      <xdr:spPr>
        <a:xfrm>
          <a:off x="11210925" y="9810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fLocksText="0">
      <xdr:nvSpPr>
        <xdr:cNvPr id="24" name="フローチャート: 判断 23"/>
        <xdr:cNvSpPr/>
      </xdr:nvSpPr>
      <xdr:spPr>
        <a:xfrm>
          <a:off x="11210925" y="12287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sp macro="" textlink="">
      <xdr:nvSpPr>
        <xdr:cNvPr id="25" name="直線コネクタ 24"/>
        <xdr:cNvSpPr/>
      </xdr:nvSpPr>
      <xdr:spPr>
        <a:xfrm>
          <a:off x="11258550"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127000</xdr:colOff>
      <xdr:row>8</xdr:row>
      <xdr:rowOff>152400</xdr:rowOff>
    </xdr:from>
    <xdr:to>
      <xdr:col>59</xdr:col>
      <xdr:colOff>107950</xdr:colOff>
      <xdr:row>8</xdr:row>
      <xdr:rowOff>152400</xdr:rowOff>
    </xdr:to>
    <xdr:sp macro="" textlink="">
      <xdr:nvSpPr>
        <xdr:cNvPr id="26" name="直線コネクタ 25"/>
        <xdr:cNvSpPr/>
      </xdr:nvSpPr>
      <xdr:spPr>
        <a:xfrm>
          <a:off x="11172825" y="14573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59</xdr:col>
      <xdr:colOff>17780</xdr:colOff>
      <xdr:row>10</xdr:row>
      <xdr:rowOff>47625</xdr:rowOff>
    </xdr:from>
    <xdr:to>
      <xdr:col>59</xdr:col>
      <xdr:colOff>17780</xdr:colOff>
      <xdr:row>11</xdr:row>
      <xdr:rowOff>15875</xdr:rowOff>
    </xdr:to>
    <xdr:sp macro="" textlink="">
      <xdr:nvSpPr>
        <xdr:cNvPr id="27" name="直線コネクタ 26"/>
        <xdr:cNvSpPr/>
      </xdr:nvSpPr>
      <xdr:spPr>
        <a:xfrm flipV="1">
          <a:off x="11258550" y="16764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127000</xdr:colOff>
      <xdr:row>11</xdr:row>
      <xdr:rowOff>19050</xdr:rowOff>
    </xdr:from>
    <xdr:to>
      <xdr:col>59</xdr:col>
      <xdr:colOff>107950</xdr:colOff>
      <xdr:row>11</xdr:row>
      <xdr:rowOff>19050</xdr:rowOff>
    </xdr:to>
    <xdr:sp macro="" textlink="">
      <xdr:nvSpPr>
        <xdr:cNvPr id="28" name="直線コネクタ 27"/>
        <xdr:cNvSpPr/>
      </xdr:nvSpPr>
      <xdr:spPr>
        <a:xfrm>
          <a:off x="11172825" y="180975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xdr:col>
      <xdr:colOff>123825</xdr:colOff>
      <xdr:row>16</xdr:row>
      <xdr:rowOff>114300</xdr:rowOff>
    </xdr:from>
    <xdr:to>
      <xdr:col>50</xdr:col>
      <xdr:colOff>66675</xdr:colOff>
      <xdr:row>18</xdr:row>
      <xdr:rowOff>47625</xdr:rowOff>
    </xdr:to>
    <xdr:sp macro="" textlink="">
      <xdr:nvSpPr>
        <xdr:cNvPr id="29" name="テキスト ボックス 28"/>
        <xdr:cNvSpPr txBox="1"/>
      </xdr:nvSpPr>
      <xdr:spPr>
        <a:xfrm>
          <a:off x="695325" y="2714625"/>
          <a:ext cx="88963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twoCellAnchor>
  <xdr:twoCellAnchor editAs="oneCell">
    <xdr:from>
      <xdr:col>3</xdr:col>
      <xdr:colOff>123825</xdr:colOff>
      <xdr:row>18</xdr:row>
      <xdr:rowOff>85725</xdr:rowOff>
    </xdr:from>
    <xdr:to>
      <xdr:col>54</xdr:col>
      <xdr:colOff>114300</xdr:colOff>
      <xdr:row>20</xdr:row>
      <xdr:rowOff>19050</xdr:rowOff>
    </xdr:to>
    <xdr:sp macro="" textlink="">
      <xdr:nvSpPr>
        <xdr:cNvPr id="30" name="テキスト ボックス 29"/>
        <xdr:cNvSpPr txBox="1"/>
      </xdr:nvSpPr>
      <xdr:spPr>
        <a:xfrm>
          <a:off x="695325" y="3009900"/>
          <a:ext cx="97059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lang="en-US" altLang="ja-JP" sz="1000">
              <a:solidFill>
                <a:srgbClr val="000000"/>
              </a:solidFill>
              <a:latin typeface="ＭＳ Ｐゴシック" panose="020B0600070205080204" pitchFamily="50" charset="-128"/>
              <a:ea typeface="ＭＳ Ｐゴシック" panose="020B0600070205080204" pitchFamily="50" charset="-128"/>
            </a:rPr>
            <a:t>25</a:t>
          </a:r>
          <a:r>
            <a:rPr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twoCellAnchor>
  <xdr:twoCellAnchor editAs="oneCell">
    <xdr:from>
      <xdr:col>3</xdr:col>
      <xdr:colOff>123825</xdr:colOff>
      <xdr:row>20</xdr:row>
      <xdr:rowOff>66675</xdr:rowOff>
    </xdr:from>
    <xdr:to>
      <xdr:col>47</xdr:col>
      <xdr:colOff>38100</xdr:colOff>
      <xdr:row>22</xdr:row>
      <xdr:rowOff>0</xdr:rowOff>
    </xdr:to>
    <xdr:sp macro="" textlink="">
      <xdr:nvSpPr>
        <xdr:cNvPr id="31" name="テキスト ボックス 30"/>
        <xdr:cNvSpPr txBox="1"/>
      </xdr:nvSpPr>
      <xdr:spPr>
        <a:xfrm>
          <a:off x="695325" y="3314700"/>
          <a:ext cx="82962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lang="en-US" altLang="ja-JP" sz="1000">
              <a:solidFill>
                <a:srgbClr val="000000"/>
              </a:solidFill>
              <a:latin typeface="ＭＳ Ｐゴシック" panose="020B0600070205080204" pitchFamily="50" charset="-128"/>
              <a:ea typeface="ＭＳ Ｐゴシック" panose="020B0600070205080204" pitchFamily="50" charset="-128"/>
            </a:rPr>
            <a:t>29</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twoCellAnchor>
  <xdr:twoCellAnchor>
    <xdr:from>
      <xdr:col>4</xdr:col>
      <xdr:colOff>0</xdr:colOff>
      <xdr:row>23</xdr:row>
      <xdr:rowOff>57150</xdr:rowOff>
    </xdr:from>
    <xdr:to>
      <xdr:col>28</xdr:col>
      <xdr:colOff>114300</xdr:colOff>
      <xdr:row>25</xdr:row>
      <xdr:rowOff>31750</xdr:rowOff>
    </xdr:to>
    <xdr:sp macro="" textlink="" fLocksText="0">
      <xdr:nvSpPr>
        <xdr:cNvPr id="32" name="正方形/長方形 31"/>
        <xdr:cNvSpPr/>
      </xdr:nvSpPr>
      <xdr:spPr>
        <a:xfrm>
          <a:off x="762000" y="3790950"/>
          <a:ext cx="46863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fLocksText="0">
      <xdr:nvSpPr>
        <xdr:cNvPr id="33" name="正方形/長方形 32"/>
        <xdr:cNvSpPr/>
      </xdr:nvSpPr>
      <xdr:spPr>
        <a:xfrm>
          <a:off x="885825" y="4114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fLocksText="0">
      <xdr:nvSpPr>
        <xdr:cNvPr id="34" name="正方形/長方形 33"/>
        <xdr:cNvSpPr/>
      </xdr:nvSpPr>
      <xdr:spPr>
        <a:xfrm>
          <a:off x="885825" y="4305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fLocksText="0">
      <xdr:nvSpPr>
        <xdr:cNvPr id="35" name="正方形/長方形 34"/>
        <xdr:cNvSpPr/>
      </xdr:nvSpPr>
      <xdr:spPr>
        <a:xfrm>
          <a:off x="1905000" y="4114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fLocksText="0">
      <xdr:nvSpPr>
        <xdr:cNvPr id="36" name="正方形/長方形 35"/>
        <xdr:cNvSpPr/>
      </xdr:nvSpPr>
      <xdr:spPr>
        <a:xfrm>
          <a:off x="1905000" y="4305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fLocksText="0">
      <xdr:nvSpPr>
        <xdr:cNvPr id="37" name="正方形/長方形 36"/>
        <xdr:cNvSpPr/>
      </xdr:nvSpPr>
      <xdr:spPr>
        <a:xfrm>
          <a:off x="3048000" y="4114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fLocksText="0">
      <xdr:nvSpPr>
        <xdr:cNvPr id="38" name="正方形/長方形 37"/>
        <xdr:cNvSpPr/>
      </xdr:nvSpPr>
      <xdr:spPr>
        <a:xfrm>
          <a:off x="3048000" y="4305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fLocksText="0">
      <xdr:nvSpPr>
        <xdr:cNvPr id="39" name="正方形/長方形 38"/>
        <xdr:cNvSpPr/>
      </xdr:nvSpPr>
      <xdr:spPr>
        <a:xfrm>
          <a:off x="762000" y="4572000"/>
          <a:ext cx="46863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xdr:col>
      <xdr:colOff>152400</xdr:colOff>
      <xdr:row>27</xdr:row>
      <xdr:rowOff>9525</xdr:rowOff>
    </xdr:from>
    <xdr:to>
      <xdr:col>5</xdr:col>
      <xdr:colOff>123825</xdr:colOff>
      <xdr:row>28</xdr:row>
      <xdr:rowOff>76200</xdr:rowOff>
    </xdr:to>
    <xdr:sp macro="" textlink="">
      <xdr:nvSpPr>
        <xdr:cNvPr id="40" name="テキスト ボックス 39"/>
        <xdr:cNvSpPr txBox="1"/>
      </xdr:nvSpPr>
      <xdr:spPr>
        <a:xfrm>
          <a:off x="723900" y="43910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41</xdr:row>
      <xdr:rowOff>82550</xdr:rowOff>
    </xdr:from>
    <xdr:to>
      <xdr:col>28</xdr:col>
      <xdr:colOff>114300</xdr:colOff>
      <xdr:row>41</xdr:row>
      <xdr:rowOff>82550</xdr:rowOff>
    </xdr:to>
    <xdr:sp macro="" textlink="">
      <xdr:nvSpPr>
        <xdr:cNvPr id="41" name="直線コネクタ 40"/>
        <xdr:cNvSpPr/>
      </xdr:nvSpPr>
      <xdr:spPr>
        <a:xfrm>
          <a:off x="762000"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40</xdr:row>
      <xdr:rowOff>114300</xdr:rowOff>
    </xdr:from>
    <xdr:to>
      <xdr:col>4</xdr:col>
      <xdr:colOff>0</xdr:colOff>
      <xdr:row>42</xdr:row>
      <xdr:rowOff>47625</xdr:rowOff>
    </xdr:to>
    <xdr:sp macro="" textlink="">
      <xdr:nvSpPr>
        <xdr:cNvPr id="42" name="テキスト ボックス 41"/>
        <xdr:cNvSpPr txBox="1"/>
      </xdr:nvSpPr>
      <xdr:spPr>
        <a:xfrm>
          <a:off x="228600" y="66008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39</xdr:row>
      <xdr:rowOff>98878</xdr:rowOff>
    </xdr:from>
    <xdr:to>
      <xdr:col>28</xdr:col>
      <xdr:colOff>114300</xdr:colOff>
      <xdr:row>39</xdr:row>
      <xdr:rowOff>98878</xdr:rowOff>
    </xdr:to>
    <xdr:sp macro="" textlink="">
      <xdr:nvSpPr>
        <xdr:cNvPr id="43" name="直線コネクタ 42"/>
        <xdr:cNvSpPr/>
      </xdr:nvSpPr>
      <xdr:spPr>
        <a:xfrm>
          <a:off x="762000" y="6419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38</xdr:row>
      <xdr:rowOff>123825</xdr:rowOff>
    </xdr:from>
    <xdr:to>
      <xdr:col>4</xdr:col>
      <xdr:colOff>0</xdr:colOff>
      <xdr:row>40</xdr:row>
      <xdr:rowOff>57150</xdr:rowOff>
    </xdr:to>
    <xdr:sp macro="" textlink="">
      <xdr:nvSpPr>
        <xdr:cNvPr id="44" name="テキスト ボックス 43"/>
        <xdr:cNvSpPr txBox="1"/>
      </xdr:nvSpPr>
      <xdr:spPr>
        <a:xfrm>
          <a:off x="228600" y="62865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37</xdr:row>
      <xdr:rowOff>115207</xdr:rowOff>
    </xdr:from>
    <xdr:to>
      <xdr:col>28</xdr:col>
      <xdr:colOff>114300</xdr:colOff>
      <xdr:row>37</xdr:row>
      <xdr:rowOff>115207</xdr:rowOff>
    </xdr:to>
    <xdr:sp macro="" textlink="">
      <xdr:nvSpPr>
        <xdr:cNvPr id="45" name="直線コネクタ 44"/>
        <xdr:cNvSpPr/>
      </xdr:nvSpPr>
      <xdr:spPr>
        <a:xfrm>
          <a:off x="762000" y="6115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36</xdr:row>
      <xdr:rowOff>142875</xdr:rowOff>
    </xdr:from>
    <xdr:to>
      <xdr:col>4</xdr:col>
      <xdr:colOff>0</xdr:colOff>
      <xdr:row>38</xdr:row>
      <xdr:rowOff>76200</xdr:rowOff>
    </xdr:to>
    <xdr:sp macro="" textlink="">
      <xdr:nvSpPr>
        <xdr:cNvPr id="46" name="テキスト ボックス 45"/>
        <xdr:cNvSpPr txBox="1"/>
      </xdr:nvSpPr>
      <xdr:spPr>
        <a:xfrm>
          <a:off x="228600" y="59817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35</xdr:row>
      <xdr:rowOff>131536</xdr:rowOff>
    </xdr:from>
    <xdr:to>
      <xdr:col>28</xdr:col>
      <xdr:colOff>114300</xdr:colOff>
      <xdr:row>35</xdr:row>
      <xdr:rowOff>131536</xdr:rowOff>
    </xdr:to>
    <xdr:sp macro="" textlink="">
      <xdr:nvSpPr>
        <xdr:cNvPr id="47" name="直線コネクタ 46"/>
        <xdr:cNvSpPr/>
      </xdr:nvSpPr>
      <xdr:spPr>
        <a:xfrm>
          <a:off x="762000" y="581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34</xdr:row>
      <xdr:rowOff>161925</xdr:rowOff>
    </xdr:from>
    <xdr:to>
      <xdr:col>4</xdr:col>
      <xdr:colOff>0</xdr:colOff>
      <xdr:row>36</xdr:row>
      <xdr:rowOff>95250</xdr:rowOff>
    </xdr:to>
    <xdr:sp macro="" textlink="">
      <xdr:nvSpPr>
        <xdr:cNvPr id="48" name="テキスト ボックス 47"/>
        <xdr:cNvSpPr txBox="1"/>
      </xdr:nvSpPr>
      <xdr:spPr>
        <a:xfrm>
          <a:off x="161925" y="56769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33</xdr:row>
      <xdr:rowOff>147864</xdr:rowOff>
    </xdr:from>
    <xdr:to>
      <xdr:col>28</xdr:col>
      <xdr:colOff>114300</xdr:colOff>
      <xdr:row>33</xdr:row>
      <xdr:rowOff>147864</xdr:rowOff>
    </xdr:to>
    <xdr:sp macro="" textlink="">
      <xdr:nvSpPr>
        <xdr:cNvPr id="49" name="直線コネクタ 48"/>
        <xdr:cNvSpPr/>
      </xdr:nvSpPr>
      <xdr:spPr>
        <a:xfrm>
          <a:off x="762000" y="5505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33</xdr:row>
      <xdr:rowOff>9525</xdr:rowOff>
    </xdr:from>
    <xdr:to>
      <xdr:col>4</xdr:col>
      <xdr:colOff>0</xdr:colOff>
      <xdr:row>34</xdr:row>
      <xdr:rowOff>104775</xdr:rowOff>
    </xdr:to>
    <xdr:sp macro="" textlink="">
      <xdr:nvSpPr>
        <xdr:cNvPr id="50" name="テキスト ボックス 49"/>
        <xdr:cNvSpPr txBox="1"/>
      </xdr:nvSpPr>
      <xdr:spPr>
        <a:xfrm>
          <a:off x="161925" y="53625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164193</xdr:rowOff>
    </xdr:from>
    <xdr:to>
      <xdr:col>28</xdr:col>
      <xdr:colOff>114300</xdr:colOff>
      <xdr:row>31</xdr:row>
      <xdr:rowOff>164193</xdr:rowOff>
    </xdr:to>
    <xdr:sp macro="" textlink="">
      <xdr:nvSpPr>
        <xdr:cNvPr id="51" name="直線コネクタ 50"/>
        <xdr:cNvSpPr/>
      </xdr:nvSpPr>
      <xdr:spPr>
        <a:xfrm>
          <a:off x="762000" y="51911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31</xdr:row>
      <xdr:rowOff>19050</xdr:rowOff>
    </xdr:from>
    <xdr:to>
      <xdr:col>4</xdr:col>
      <xdr:colOff>0</xdr:colOff>
      <xdr:row>32</xdr:row>
      <xdr:rowOff>114300</xdr:rowOff>
    </xdr:to>
    <xdr:sp macro="" textlink="">
      <xdr:nvSpPr>
        <xdr:cNvPr id="52" name="テキスト ボックス 51"/>
        <xdr:cNvSpPr txBox="1"/>
      </xdr:nvSpPr>
      <xdr:spPr>
        <a:xfrm>
          <a:off x="161925" y="50482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180,000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30</xdr:row>
      <xdr:rowOff>9072</xdr:rowOff>
    </xdr:from>
    <xdr:to>
      <xdr:col>28</xdr:col>
      <xdr:colOff>114300</xdr:colOff>
      <xdr:row>30</xdr:row>
      <xdr:rowOff>9072</xdr:rowOff>
    </xdr:to>
    <xdr:sp macro="" textlink="">
      <xdr:nvSpPr>
        <xdr:cNvPr id="53" name="直線コネクタ 52"/>
        <xdr:cNvSpPr/>
      </xdr:nvSpPr>
      <xdr:spPr>
        <a:xfrm>
          <a:off x="762000" y="4876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29</xdr:row>
      <xdr:rowOff>38100</xdr:rowOff>
    </xdr:from>
    <xdr:to>
      <xdr:col>4</xdr:col>
      <xdr:colOff>0</xdr:colOff>
      <xdr:row>30</xdr:row>
      <xdr:rowOff>133350</xdr:rowOff>
    </xdr:to>
    <xdr:sp macro="" textlink="">
      <xdr:nvSpPr>
        <xdr:cNvPr id="54" name="テキスト ボックス 53"/>
        <xdr:cNvSpPr txBox="1"/>
      </xdr:nvSpPr>
      <xdr:spPr>
        <a:xfrm>
          <a:off x="161925" y="47434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210,000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28</xdr:row>
      <xdr:rowOff>25400</xdr:rowOff>
    </xdr:to>
    <xdr:sp macro="" textlink="">
      <xdr:nvSpPr>
        <xdr:cNvPr id="55" name="直線コネクタ 54"/>
        <xdr:cNvSpPr/>
      </xdr:nvSpPr>
      <xdr:spPr>
        <a:xfrm>
          <a:off x="762000" y="457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27</xdr:row>
      <xdr:rowOff>57150</xdr:rowOff>
    </xdr:from>
    <xdr:to>
      <xdr:col>4</xdr:col>
      <xdr:colOff>0</xdr:colOff>
      <xdr:row>28</xdr:row>
      <xdr:rowOff>152400</xdr:rowOff>
    </xdr:to>
    <xdr:sp macro="" textlink="">
      <xdr:nvSpPr>
        <xdr:cNvPr id="56" name="テキスト ボックス 55"/>
        <xdr:cNvSpPr txBox="1"/>
      </xdr:nvSpPr>
      <xdr:spPr>
        <a:xfrm>
          <a:off x="161925" y="44386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fLocksText="0">
      <xdr:nvSpPr>
        <xdr:cNvPr id="57" name="人件費グラフ枠"/>
        <xdr:cNvSpPr/>
      </xdr:nvSpPr>
      <xdr:spPr>
        <a:xfrm>
          <a:off x="762000" y="4572000"/>
          <a:ext cx="46863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sp macro="" textlink="">
      <xdr:nvSpPr>
        <xdr:cNvPr id="58" name="直線コネクタ 57"/>
        <xdr:cNvSpPr/>
      </xdr:nvSpPr>
      <xdr:spPr>
        <a:xfrm flipV="1">
          <a:off x="4629150" y="4857750"/>
          <a:ext cx="9525"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39</xdr:row>
      <xdr:rowOff>38100</xdr:rowOff>
    </xdr:from>
    <xdr:to>
      <xdr:col>27</xdr:col>
      <xdr:colOff>76200</xdr:colOff>
      <xdr:row>40</xdr:row>
      <xdr:rowOff>133350</xdr:rowOff>
    </xdr:to>
    <xdr:sp macro="" textlink="">
      <xdr:nvSpPr>
        <xdr:cNvPr id="59" name="人件費最小値テキスト"/>
        <xdr:cNvSpPr txBox="1"/>
      </xdr:nvSpPr>
      <xdr:spPr>
        <a:xfrm>
          <a:off x="4686300" y="63627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66,026</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39</xdr:row>
      <xdr:rowOff>33281</xdr:rowOff>
    </xdr:from>
    <xdr:to>
      <xdr:col>24</xdr:col>
      <xdr:colOff>152400</xdr:colOff>
      <xdr:row>39</xdr:row>
      <xdr:rowOff>33281</xdr:rowOff>
    </xdr:to>
    <xdr:sp macro="" textlink="">
      <xdr:nvSpPr>
        <xdr:cNvPr id="60" name="直線コネクタ 59"/>
        <xdr:cNvSpPr/>
      </xdr:nvSpPr>
      <xdr:spPr>
        <a:xfrm>
          <a:off x="4543425" y="6353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28</xdr:row>
      <xdr:rowOff>104775</xdr:rowOff>
    </xdr:from>
    <xdr:to>
      <xdr:col>27</xdr:col>
      <xdr:colOff>142875</xdr:colOff>
      <xdr:row>30</xdr:row>
      <xdr:rowOff>38100</xdr:rowOff>
    </xdr:to>
    <xdr:sp macro="" textlink="">
      <xdr:nvSpPr>
        <xdr:cNvPr id="61" name="人件費最大値テキスト"/>
        <xdr:cNvSpPr txBox="1"/>
      </xdr:nvSpPr>
      <xdr:spPr>
        <a:xfrm>
          <a:off x="4686300" y="46482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212,165</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29</xdr:row>
      <xdr:rowOff>156954</xdr:rowOff>
    </xdr:from>
    <xdr:to>
      <xdr:col>24</xdr:col>
      <xdr:colOff>152400</xdr:colOff>
      <xdr:row>29</xdr:row>
      <xdr:rowOff>156954</xdr:rowOff>
    </xdr:to>
    <xdr:sp macro="" textlink="">
      <xdr:nvSpPr>
        <xdr:cNvPr id="62" name="直線コネクタ 61"/>
        <xdr:cNvSpPr/>
      </xdr:nvSpPr>
      <xdr:spPr>
        <a:xfrm>
          <a:off x="4543425" y="48577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32</xdr:row>
      <xdr:rowOff>149279</xdr:rowOff>
    </xdr:from>
    <xdr:to>
      <xdr:col>24</xdr:col>
      <xdr:colOff>63500</xdr:colOff>
      <xdr:row>33</xdr:row>
      <xdr:rowOff>72698</xdr:rowOff>
    </xdr:to>
    <xdr:sp macro="" textlink="">
      <xdr:nvSpPr>
        <xdr:cNvPr id="63" name="直線コネクタ 62"/>
        <xdr:cNvSpPr/>
      </xdr:nvSpPr>
      <xdr:spPr>
        <a:xfrm flipV="1">
          <a:off x="3800475" y="53435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35</xdr:row>
      <xdr:rowOff>85725</xdr:rowOff>
    </xdr:from>
    <xdr:to>
      <xdr:col>27</xdr:col>
      <xdr:colOff>142875</xdr:colOff>
      <xdr:row>37</xdr:row>
      <xdr:rowOff>19050</xdr:rowOff>
    </xdr:to>
    <xdr:sp macro="" textlink="">
      <xdr:nvSpPr>
        <xdr:cNvPr id="64" name="人件費平均値テキスト"/>
        <xdr:cNvSpPr txBox="1"/>
      </xdr:nvSpPr>
      <xdr:spPr>
        <a:xfrm>
          <a:off x="4686300" y="5762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35</xdr:row>
      <xdr:rowOff>109136</xdr:rowOff>
    </xdr:from>
    <xdr:to>
      <xdr:col>24</xdr:col>
      <xdr:colOff>114300</xdr:colOff>
      <xdr:row>36</xdr:row>
      <xdr:rowOff>39286</xdr:rowOff>
    </xdr:to>
    <xdr:sp macro="" textlink="" fLocksText="0">
      <xdr:nvSpPr>
        <xdr:cNvPr id="65" name="フローチャート: 判断 64"/>
        <xdr:cNvSpPr/>
      </xdr:nvSpPr>
      <xdr:spPr>
        <a:xfrm>
          <a:off x="4581525" y="57816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33</xdr:row>
      <xdr:rowOff>56827</xdr:rowOff>
    </xdr:from>
    <xdr:to>
      <xdr:col>19</xdr:col>
      <xdr:colOff>177800</xdr:colOff>
      <xdr:row>33</xdr:row>
      <xdr:rowOff>72698</xdr:rowOff>
    </xdr:to>
    <xdr:sp macro="" textlink="">
      <xdr:nvSpPr>
        <xdr:cNvPr id="66" name="直線コネクタ 65"/>
        <xdr:cNvSpPr/>
      </xdr:nvSpPr>
      <xdr:spPr>
        <a:xfrm>
          <a:off x="2905125" y="5410200"/>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35</xdr:row>
      <xdr:rowOff>125628</xdr:rowOff>
    </xdr:from>
    <xdr:to>
      <xdr:col>20</xdr:col>
      <xdr:colOff>38100</xdr:colOff>
      <xdr:row>36</xdr:row>
      <xdr:rowOff>55778</xdr:rowOff>
    </xdr:to>
    <xdr:sp macro="" textlink="" fLocksText="0">
      <xdr:nvSpPr>
        <xdr:cNvPr id="67" name="フローチャート: 判断 66"/>
        <xdr:cNvSpPr/>
      </xdr:nvSpPr>
      <xdr:spPr>
        <a:xfrm>
          <a:off x="3743325" y="5800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66675</xdr:colOff>
      <xdr:row>36</xdr:row>
      <xdr:rowOff>47625</xdr:rowOff>
    </xdr:from>
    <xdr:to>
      <xdr:col>21</xdr:col>
      <xdr:colOff>95250</xdr:colOff>
      <xdr:row>37</xdr:row>
      <xdr:rowOff>142875</xdr:rowOff>
    </xdr:to>
    <xdr:sp macro="" textlink="">
      <xdr:nvSpPr>
        <xdr:cNvPr id="68" name="テキスト ボックス 67"/>
        <xdr:cNvSpPr txBox="1"/>
      </xdr:nvSpPr>
      <xdr:spPr>
        <a:xfrm>
          <a:off x="3495675" y="58864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114300</xdr:colOff>
      <xdr:row>33</xdr:row>
      <xdr:rowOff>56827</xdr:rowOff>
    </xdr:from>
    <xdr:to>
      <xdr:col>15</xdr:col>
      <xdr:colOff>50800</xdr:colOff>
      <xdr:row>33</xdr:row>
      <xdr:rowOff>157542</xdr:rowOff>
    </xdr:to>
    <xdr:sp macro="" textlink="">
      <xdr:nvSpPr>
        <xdr:cNvPr id="69" name="直線コネクタ 68"/>
        <xdr:cNvSpPr/>
      </xdr:nvSpPr>
      <xdr:spPr>
        <a:xfrm flipV="1">
          <a:off x="2019300" y="5410200"/>
          <a:ext cx="88582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35</xdr:row>
      <xdr:rowOff>144461</xdr:rowOff>
    </xdr:from>
    <xdr:to>
      <xdr:col>15</xdr:col>
      <xdr:colOff>101600</xdr:colOff>
      <xdr:row>36</xdr:row>
      <xdr:rowOff>74611</xdr:rowOff>
    </xdr:to>
    <xdr:sp macro="" textlink="" fLocksText="0">
      <xdr:nvSpPr>
        <xdr:cNvPr id="70" name="フローチャート: 判断 69"/>
        <xdr:cNvSpPr/>
      </xdr:nvSpPr>
      <xdr:spPr>
        <a:xfrm>
          <a:off x="2857500" y="5819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123825</xdr:colOff>
      <xdr:row>36</xdr:row>
      <xdr:rowOff>66675</xdr:rowOff>
    </xdr:from>
    <xdr:to>
      <xdr:col>16</xdr:col>
      <xdr:colOff>152400</xdr:colOff>
      <xdr:row>38</xdr:row>
      <xdr:rowOff>0</xdr:rowOff>
    </xdr:to>
    <xdr:sp macro="" textlink="">
      <xdr:nvSpPr>
        <xdr:cNvPr id="71" name="テキスト ボックス 70"/>
        <xdr:cNvSpPr txBox="1"/>
      </xdr:nvSpPr>
      <xdr:spPr>
        <a:xfrm>
          <a:off x="2600325" y="59055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177800</xdr:colOff>
      <xdr:row>33</xdr:row>
      <xdr:rowOff>28677</xdr:rowOff>
    </xdr:from>
    <xdr:to>
      <xdr:col>10</xdr:col>
      <xdr:colOff>114300</xdr:colOff>
      <xdr:row>33</xdr:row>
      <xdr:rowOff>157542</xdr:rowOff>
    </xdr:to>
    <xdr:sp macro="" textlink="">
      <xdr:nvSpPr>
        <xdr:cNvPr id="72" name="直線コネクタ 71"/>
        <xdr:cNvSpPr/>
      </xdr:nvSpPr>
      <xdr:spPr>
        <a:xfrm>
          <a:off x="1133475" y="5381625"/>
          <a:ext cx="885825"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36</xdr:row>
      <xdr:rowOff>15966</xdr:rowOff>
    </xdr:from>
    <xdr:to>
      <xdr:col>10</xdr:col>
      <xdr:colOff>165100</xdr:colOff>
      <xdr:row>36</xdr:row>
      <xdr:rowOff>117566</xdr:rowOff>
    </xdr:to>
    <xdr:sp macro="" textlink="" fLocksText="0">
      <xdr:nvSpPr>
        <xdr:cNvPr id="73" name="フローチャート: 判断 72"/>
        <xdr:cNvSpPr/>
      </xdr:nvSpPr>
      <xdr:spPr>
        <a:xfrm>
          <a:off x="1971675" y="58578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0</xdr:colOff>
      <xdr:row>36</xdr:row>
      <xdr:rowOff>104775</xdr:rowOff>
    </xdr:from>
    <xdr:to>
      <xdr:col>12</xdr:col>
      <xdr:colOff>28575</xdr:colOff>
      <xdr:row>38</xdr:row>
      <xdr:rowOff>38100</xdr:rowOff>
    </xdr:to>
    <xdr:sp macro="" textlink="">
      <xdr:nvSpPr>
        <xdr:cNvPr id="74" name="テキスト ボックス 73"/>
        <xdr:cNvSpPr txBox="1"/>
      </xdr:nvSpPr>
      <xdr:spPr>
        <a:xfrm>
          <a:off x="1714500" y="59436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36</xdr:row>
      <xdr:rowOff>41438</xdr:rowOff>
    </xdr:from>
    <xdr:to>
      <xdr:col>6</xdr:col>
      <xdr:colOff>38100</xdr:colOff>
      <xdr:row>36</xdr:row>
      <xdr:rowOff>143038</xdr:rowOff>
    </xdr:to>
    <xdr:sp macro="" textlink="" fLocksText="0">
      <xdr:nvSpPr>
        <xdr:cNvPr id="75" name="フローチャート: 判断 74"/>
        <xdr:cNvSpPr/>
      </xdr:nvSpPr>
      <xdr:spPr>
        <a:xfrm>
          <a:off x="1076325" y="58769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66675</xdr:colOff>
      <xdr:row>36</xdr:row>
      <xdr:rowOff>133350</xdr:rowOff>
    </xdr:from>
    <xdr:to>
      <xdr:col>7</xdr:col>
      <xdr:colOff>95250</xdr:colOff>
      <xdr:row>38</xdr:row>
      <xdr:rowOff>66675</xdr:rowOff>
    </xdr:to>
    <xdr:sp macro="" textlink="">
      <xdr:nvSpPr>
        <xdr:cNvPr id="76" name="テキスト ボックス 75"/>
        <xdr:cNvSpPr txBox="1"/>
      </xdr:nvSpPr>
      <xdr:spPr>
        <a:xfrm>
          <a:off x="828675" y="59721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57150</xdr:colOff>
      <xdr:row>41</xdr:row>
      <xdr:rowOff>76200</xdr:rowOff>
    </xdr:from>
    <xdr:to>
      <xdr:col>27</xdr:col>
      <xdr:colOff>57150</xdr:colOff>
      <xdr:row>43</xdr:row>
      <xdr:rowOff>9525</xdr:rowOff>
    </xdr:to>
    <xdr:sp macro="" textlink="">
      <xdr:nvSpPr>
        <xdr:cNvPr id="77" name="テキスト ボックス 76"/>
        <xdr:cNvSpPr txBox="1"/>
      </xdr:nvSpPr>
      <xdr:spPr>
        <a:xfrm>
          <a:off x="4438650"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41</xdr:row>
      <xdr:rowOff>76200</xdr:rowOff>
    </xdr:from>
    <xdr:to>
      <xdr:col>22</xdr:col>
      <xdr:colOff>171450</xdr:colOff>
      <xdr:row>43</xdr:row>
      <xdr:rowOff>9525</xdr:rowOff>
    </xdr:to>
    <xdr:sp macro="" textlink="">
      <xdr:nvSpPr>
        <xdr:cNvPr id="78" name="テキスト ボックス 77"/>
        <xdr:cNvSpPr txBox="1"/>
      </xdr:nvSpPr>
      <xdr:spPr>
        <a:xfrm>
          <a:off x="3600450"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47625</xdr:colOff>
      <xdr:row>41</xdr:row>
      <xdr:rowOff>76200</xdr:rowOff>
    </xdr:from>
    <xdr:to>
      <xdr:col>18</xdr:col>
      <xdr:colOff>47625</xdr:colOff>
      <xdr:row>43</xdr:row>
      <xdr:rowOff>9525</xdr:rowOff>
    </xdr:to>
    <xdr:sp macro="" textlink="">
      <xdr:nvSpPr>
        <xdr:cNvPr id="79" name="テキスト ボックス 78"/>
        <xdr:cNvSpPr txBox="1"/>
      </xdr:nvSpPr>
      <xdr:spPr>
        <a:xfrm>
          <a:off x="2714625"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114300</xdr:colOff>
      <xdr:row>41</xdr:row>
      <xdr:rowOff>76200</xdr:rowOff>
    </xdr:from>
    <xdr:to>
      <xdr:col>13</xdr:col>
      <xdr:colOff>114300</xdr:colOff>
      <xdr:row>43</xdr:row>
      <xdr:rowOff>9525</xdr:rowOff>
    </xdr:to>
    <xdr:sp macro="" textlink="">
      <xdr:nvSpPr>
        <xdr:cNvPr id="80" name="テキスト ボックス 79"/>
        <xdr:cNvSpPr txBox="1"/>
      </xdr:nvSpPr>
      <xdr:spPr>
        <a:xfrm>
          <a:off x="1828800"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xdr:col>
      <xdr:colOff>171450</xdr:colOff>
      <xdr:row>41</xdr:row>
      <xdr:rowOff>76200</xdr:rowOff>
    </xdr:from>
    <xdr:to>
      <xdr:col>8</xdr:col>
      <xdr:colOff>171450</xdr:colOff>
      <xdr:row>43</xdr:row>
      <xdr:rowOff>9525</xdr:rowOff>
    </xdr:to>
    <xdr:sp macro="" textlink="">
      <xdr:nvSpPr>
        <xdr:cNvPr id="81" name="テキスト ボックス 80"/>
        <xdr:cNvSpPr txBox="1"/>
      </xdr:nvSpPr>
      <xdr:spPr>
        <a:xfrm>
          <a:off x="933450"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32</xdr:row>
      <xdr:rowOff>98479</xdr:rowOff>
    </xdr:from>
    <xdr:to>
      <xdr:col>24</xdr:col>
      <xdr:colOff>114300</xdr:colOff>
      <xdr:row>33</xdr:row>
      <xdr:rowOff>28629</xdr:rowOff>
    </xdr:to>
    <xdr:sp macro="" textlink="" fLocksText="0">
      <xdr:nvSpPr>
        <xdr:cNvPr id="82" name="楕円 81"/>
        <xdr:cNvSpPr/>
      </xdr:nvSpPr>
      <xdr:spPr>
        <a:xfrm>
          <a:off x="4581525" y="52863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31</xdr:row>
      <xdr:rowOff>123825</xdr:rowOff>
    </xdr:from>
    <xdr:to>
      <xdr:col>27</xdr:col>
      <xdr:colOff>142875</xdr:colOff>
      <xdr:row>33</xdr:row>
      <xdr:rowOff>57150</xdr:rowOff>
    </xdr:to>
    <xdr:sp macro="" textlink="">
      <xdr:nvSpPr>
        <xdr:cNvPr id="83" name="人件費該当値テキスト"/>
        <xdr:cNvSpPr txBox="1"/>
      </xdr:nvSpPr>
      <xdr:spPr>
        <a:xfrm>
          <a:off x="4686300" y="51530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165,620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127000</xdr:colOff>
      <xdr:row>33</xdr:row>
      <xdr:rowOff>21898</xdr:rowOff>
    </xdr:from>
    <xdr:to>
      <xdr:col>20</xdr:col>
      <xdr:colOff>38100</xdr:colOff>
      <xdr:row>33</xdr:row>
      <xdr:rowOff>123498</xdr:rowOff>
    </xdr:to>
    <xdr:sp macro="" textlink="" fLocksText="0">
      <xdr:nvSpPr>
        <xdr:cNvPr id="84" name="楕円 83"/>
        <xdr:cNvSpPr/>
      </xdr:nvSpPr>
      <xdr:spPr>
        <a:xfrm>
          <a:off x="3743325" y="53721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66675</xdr:colOff>
      <xdr:row>31</xdr:row>
      <xdr:rowOff>142875</xdr:rowOff>
    </xdr:from>
    <xdr:to>
      <xdr:col>21</xdr:col>
      <xdr:colOff>95250</xdr:colOff>
      <xdr:row>33</xdr:row>
      <xdr:rowOff>76200</xdr:rowOff>
    </xdr:to>
    <xdr:sp macro="" textlink="">
      <xdr:nvSpPr>
        <xdr:cNvPr id="85" name="テキスト ボックス 84"/>
        <xdr:cNvSpPr txBox="1"/>
      </xdr:nvSpPr>
      <xdr:spPr>
        <a:xfrm>
          <a:off x="3495675" y="51720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156,905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33</xdr:row>
      <xdr:rowOff>6027</xdr:rowOff>
    </xdr:from>
    <xdr:to>
      <xdr:col>15</xdr:col>
      <xdr:colOff>101600</xdr:colOff>
      <xdr:row>33</xdr:row>
      <xdr:rowOff>107627</xdr:rowOff>
    </xdr:to>
    <xdr:sp macro="" textlink="" fLocksText="0">
      <xdr:nvSpPr>
        <xdr:cNvPr id="86" name="楕円 85"/>
        <xdr:cNvSpPr/>
      </xdr:nvSpPr>
      <xdr:spPr>
        <a:xfrm>
          <a:off x="2857500" y="53625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123825</xdr:colOff>
      <xdr:row>31</xdr:row>
      <xdr:rowOff>123825</xdr:rowOff>
    </xdr:from>
    <xdr:to>
      <xdr:col>16</xdr:col>
      <xdr:colOff>152400</xdr:colOff>
      <xdr:row>33</xdr:row>
      <xdr:rowOff>57150</xdr:rowOff>
    </xdr:to>
    <xdr:sp macro="" textlink="">
      <xdr:nvSpPr>
        <xdr:cNvPr id="87" name="テキスト ボックス 86"/>
        <xdr:cNvSpPr txBox="1"/>
      </xdr:nvSpPr>
      <xdr:spPr>
        <a:xfrm>
          <a:off x="2600325" y="51530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158,363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63500</xdr:colOff>
      <xdr:row>33</xdr:row>
      <xdr:rowOff>106742</xdr:rowOff>
    </xdr:from>
    <xdr:to>
      <xdr:col>10</xdr:col>
      <xdr:colOff>165100</xdr:colOff>
      <xdr:row>34</xdr:row>
      <xdr:rowOff>36892</xdr:rowOff>
    </xdr:to>
    <xdr:sp macro="" textlink="" fLocksText="0">
      <xdr:nvSpPr>
        <xdr:cNvPr id="88" name="楕円 87"/>
        <xdr:cNvSpPr/>
      </xdr:nvSpPr>
      <xdr:spPr>
        <a:xfrm>
          <a:off x="1971675" y="54578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0</xdr:colOff>
      <xdr:row>32</xdr:row>
      <xdr:rowOff>57150</xdr:rowOff>
    </xdr:from>
    <xdr:to>
      <xdr:col>12</xdr:col>
      <xdr:colOff>28575</xdr:colOff>
      <xdr:row>33</xdr:row>
      <xdr:rowOff>152400</xdr:rowOff>
    </xdr:to>
    <xdr:sp macro="" textlink="">
      <xdr:nvSpPr>
        <xdr:cNvPr id="89" name="テキスト ボックス 88"/>
        <xdr:cNvSpPr txBox="1"/>
      </xdr:nvSpPr>
      <xdr:spPr>
        <a:xfrm>
          <a:off x="1714500" y="52482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149,111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32</xdr:row>
      <xdr:rowOff>149327</xdr:rowOff>
    </xdr:from>
    <xdr:to>
      <xdr:col>6</xdr:col>
      <xdr:colOff>38100</xdr:colOff>
      <xdr:row>33</xdr:row>
      <xdr:rowOff>79477</xdr:rowOff>
    </xdr:to>
    <xdr:sp macro="" textlink="" fLocksText="0">
      <xdr:nvSpPr>
        <xdr:cNvPr id="90" name="楕円 89"/>
        <xdr:cNvSpPr/>
      </xdr:nvSpPr>
      <xdr:spPr>
        <a:xfrm>
          <a:off x="1076325" y="53435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66675</xdr:colOff>
      <xdr:row>31</xdr:row>
      <xdr:rowOff>95250</xdr:rowOff>
    </xdr:from>
    <xdr:to>
      <xdr:col>7</xdr:col>
      <xdr:colOff>95250</xdr:colOff>
      <xdr:row>33</xdr:row>
      <xdr:rowOff>28575</xdr:rowOff>
    </xdr:to>
    <xdr:sp macro="" textlink="">
      <xdr:nvSpPr>
        <xdr:cNvPr id="91" name="テキスト ボックス 90"/>
        <xdr:cNvSpPr txBox="1"/>
      </xdr:nvSpPr>
      <xdr:spPr>
        <a:xfrm>
          <a:off x="828675" y="51244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160,949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43</xdr:row>
      <xdr:rowOff>57150</xdr:rowOff>
    </xdr:from>
    <xdr:to>
      <xdr:col>28</xdr:col>
      <xdr:colOff>114300</xdr:colOff>
      <xdr:row>45</xdr:row>
      <xdr:rowOff>31750</xdr:rowOff>
    </xdr:to>
    <xdr:sp macro="" textlink="" fLocksText="0">
      <xdr:nvSpPr>
        <xdr:cNvPr id="92" name="正方形/長方形 91"/>
        <xdr:cNvSpPr/>
      </xdr:nvSpPr>
      <xdr:spPr>
        <a:xfrm>
          <a:off x="762000" y="7029450"/>
          <a:ext cx="46863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fLocksText="0">
      <xdr:nvSpPr>
        <xdr:cNvPr id="93" name="正方形/長方形 92"/>
        <xdr:cNvSpPr/>
      </xdr:nvSpPr>
      <xdr:spPr>
        <a:xfrm>
          <a:off x="885825" y="7353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fLocksText="0">
      <xdr:nvSpPr>
        <xdr:cNvPr id="94" name="正方形/長方形 93"/>
        <xdr:cNvSpPr/>
      </xdr:nvSpPr>
      <xdr:spPr>
        <a:xfrm>
          <a:off x="885825" y="7543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fLocksText="0">
      <xdr:nvSpPr>
        <xdr:cNvPr id="95" name="正方形/長方形 94"/>
        <xdr:cNvSpPr/>
      </xdr:nvSpPr>
      <xdr:spPr>
        <a:xfrm>
          <a:off x="1905000" y="7353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fLocksText="0">
      <xdr:nvSpPr>
        <xdr:cNvPr id="96" name="正方形/長方形 95"/>
        <xdr:cNvSpPr/>
      </xdr:nvSpPr>
      <xdr:spPr>
        <a:xfrm>
          <a:off x="1905000" y="7543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fLocksText="0">
      <xdr:nvSpPr>
        <xdr:cNvPr id="97" name="正方形/長方形 96"/>
        <xdr:cNvSpPr/>
      </xdr:nvSpPr>
      <xdr:spPr>
        <a:xfrm>
          <a:off x="3048000" y="7353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fLocksText="0">
      <xdr:nvSpPr>
        <xdr:cNvPr id="98" name="正方形/長方形 97"/>
        <xdr:cNvSpPr/>
      </xdr:nvSpPr>
      <xdr:spPr>
        <a:xfrm>
          <a:off x="3048000" y="7543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fLocksText="0">
      <xdr:nvSpPr>
        <xdr:cNvPr id="99" name="正方形/長方形 98"/>
        <xdr:cNvSpPr/>
      </xdr:nvSpPr>
      <xdr:spPr>
        <a:xfrm>
          <a:off x="762000" y="7810500"/>
          <a:ext cx="46863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xdr:col>
      <xdr:colOff>152400</xdr:colOff>
      <xdr:row>47</xdr:row>
      <xdr:rowOff>9525</xdr:rowOff>
    </xdr:from>
    <xdr:to>
      <xdr:col>5</xdr:col>
      <xdr:colOff>123825</xdr:colOff>
      <xdr:row>48</xdr:row>
      <xdr:rowOff>76200</xdr:rowOff>
    </xdr:to>
    <xdr:sp macro="" textlink="">
      <xdr:nvSpPr>
        <xdr:cNvPr id="100" name="テキスト ボックス 99"/>
        <xdr:cNvSpPr txBox="1"/>
      </xdr:nvSpPr>
      <xdr:spPr>
        <a:xfrm>
          <a:off x="723900" y="76295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61</xdr:row>
      <xdr:rowOff>82550</xdr:rowOff>
    </xdr:from>
    <xdr:to>
      <xdr:col>28</xdr:col>
      <xdr:colOff>114300</xdr:colOff>
      <xdr:row>61</xdr:row>
      <xdr:rowOff>82550</xdr:rowOff>
    </xdr:to>
    <xdr:sp macro="" textlink="">
      <xdr:nvSpPr>
        <xdr:cNvPr id="101" name="直線コネクタ 100"/>
        <xdr:cNvSpPr/>
      </xdr:nvSpPr>
      <xdr:spPr>
        <a:xfrm>
          <a:off x="762000" y="9972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0</xdr:colOff>
      <xdr:row>58</xdr:row>
      <xdr:rowOff>139700</xdr:rowOff>
    </xdr:from>
    <xdr:to>
      <xdr:col>28</xdr:col>
      <xdr:colOff>114300</xdr:colOff>
      <xdr:row>58</xdr:row>
      <xdr:rowOff>139700</xdr:rowOff>
    </xdr:to>
    <xdr:sp macro="" textlink="">
      <xdr:nvSpPr>
        <xdr:cNvPr id="102" name="直線コネクタ 101"/>
        <xdr:cNvSpPr/>
      </xdr:nvSpPr>
      <xdr:spPr>
        <a:xfrm>
          <a:off x="762000" y="9544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xdr:col>
      <xdr:colOff>123825</xdr:colOff>
      <xdr:row>57</xdr:row>
      <xdr:rowOff>171450</xdr:rowOff>
    </xdr:from>
    <xdr:to>
      <xdr:col>3</xdr:col>
      <xdr:colOff>180975</xdr:colOff>
      <xdr:row>59</xdr:row>
      <xdr:rowOff>95250</xdr:rowOff>
    </xdr:to>
    <xdr:sp macro="" textlink="">
      <xdr:nvSpPr>
        <xdr:cNvPr id="103" name="テキスト ボックス 102"/>
        <xdr:cNvSpPr txBox="1"/>
      </xdr:nvSpPr>
      <xdr:spPr>
        <a:xfrm>
          <a:off x="504825" y="94011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56</xdr:row>
      <xdr:rowOff>25400</xdr:rowOff>
    </xdr:from>
    <xdr:to>
      <xdr:col>28</xdr:col>
      <xdr:colOff>114300</xdr:colOff>
      <xdr:row>56</xdr:row>
      <xdr:rowOff>25400</xdr:rowOff>
    </xdr:to>
    <xdr:sp macro="" textlink="">
      <xdr:nvSpPr>
        <xdr:cNvPr id="104" name="直線コネクタ 103"/>
        <xdr:cNvSpPr/>
      </xdr:nvSpPr>
      <xdr:spPr>
        <a:xfrm>
          <a:off x="762000" y="91059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55</xdr:row>
      <xdr:rowOff>57150</xdr:rowOff>
    </xdr:from>
    <xdr:to>
      <xdr:col>4</xdr:col>
      <xdr:colOff>0</xdr:colOff>
      <xdr:row>56</xdr:row>
      <xdr:rowOff>152400</xdr:rowOff>
    </xdr:to>
    <xdr:sp macro="" textlink="">
      <xdr:nvSpPr>
        <xdr:cNvPr id="105" name="テキスト ボックス 104"/>
        <xdr:cNvSpPr txBox="1"/>
      </xdr:nvSpPr>
      <xdr:spPr>
        <a:xfrm>
          <a:off x="161925" y="89725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82550</xdr:rowOff>
    </xdr:from>
    <xdr:to>
      <xdr:col>28</xdr:col>
      <xdr:colOff>114300</xdr:colOff>
      <xdr:row>53</xdr:row>
      <xdr:rowOff>82550</xdr:rowOff>
    </xdr:to>
    <xdr:sp macro="" textlink="">
      <xdr:nvSpPr>
        <xdr:cNvPr id="106" name="直線コネクタ 105"/>
        <xdr:cNvSpPr/>
      </xdr:nvSpPr>
      <xdr:spPr>
        <a:xfrm>
          <a:off x="762000" y="86772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52</xdr:row>
      <xdr:rowOff>114300</xdr:rowOff>
    </xdr:from>
    <xdr:to>
      <xdr:col>4</xdr:col>
      <xdr:colOff>0</xdr:colOff>
      <xdr:row>54</xdr:row>
      <xdr:rowOff>47625</xdr:rowOff>
    </xdr:to>
    <xdr:sp macro="" textlink="">
      <xdr:nvSpPr>
        <xdr:cNvPr id="107" name="テキスト ボックス 106"/>
        <xdr:cNvSpPr txBox="1"/>
      </xdr:nvSpPr>
      <xdr:spPr>
        <a:xfrm>
          <a:off x="161925" y="85439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50</xdr:row>
      <xdr:rowOff>139700</xdr:rowOff>
    </xdr:from>
    <xdr:to>
      <xdr:col>28</xdr:col>
      <xdr:colOff>114300</xdr:colOff>
      <xdr:row>50</xdr:row>
      <xdr:rowOff>139700</xdr:rowOff>
    </xdr:to>
    <xdr:sp macro="" textlink="">
      <xdr:nvSpPr>
        <xdr:cNvPr id="108" name="直線コネクタ 107"/>
        <xdr:cNvSpPr/>
      </xdr:nvSpPr>
      <xdr:spPr>
        <a:xfrm>
          <a:off x="762000" y="82486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49</xdr:row>
      <xdr:rowOff>171450</xdr:rowOff>
    </xdr:from>
    <xdr:to>
      <xdr:col>4</xdr:col>
      <xdr:colOff>0</xdr:colOff>
      <xdr:row>51</xdr:row>
      <xdr:rowOff>95250</xdr:rowOff>
    </xdr:to>
    <xdr:sp macro="" textlink="">
      <xdr:nvSpPr>
        <xdr:cNvPr id="109" name="テキスト ボックス 108"/>
        <xdr:cNvSpPr txBox="1"/>
      </xdr:nvSpPr>
      <xdr:spPr>
        <a:xfrm>
          <a:off x="161925" y="81057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48</xdr:row>
      <xdr:rowOff>25400</xdr:rowOff>
    </xdr:to>
    <xdr:sp macro="" textlink="">
      <xdr:nvSpPr>
        <xdr:cNvPr id="110" name="直線コネクタ 109"/>
        <xdr:cNvSpPr/>
      </xdr:nvSpPr>
      <xdr:spPr>
        <a:xfrm>
          <a:off x="762000" y="781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47</xdr:row>
      <xdr:rowOff>57150</xdr:rowOff>
    </xdr:from>
    <xdr:to>
      <xdr:col>4</xdr:col>
      <xdr:colOff>0</xdr:colOff>
      <xdr:row>48</xdr:row>
      <xdr:rowOff>152400</xdr:rowOff>
    </xdr:to>
    <xdr:sp macro="" textlink="">
      <xdr:nvSpPr>
        <xdr:cNvPr id="111" name="テキスト ボックス 110"/>
        <xdr:cNvSpPr txBox="1"/>
      </xdr:nvSpPr>
      <xdr:spPr>
        <a:xfrm>
          <a:off x="161925" y="76771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fLocksText="0">
      <xdr:nvSpPr>
        <xdr:cNvPr id="112" name="物件費グラフ枠"/>
        <xdr:cNvSpPr/>
      </xdr:nvSpPr>
      <xdr:spPr>
        <a:xfrm>
          <a:off x="762000" y="7810500"/>
          <a:ext cx="46863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sp macro="" textlink="">
      <xdr:nvSpPr>
        <xdr:cNvPr id="113" name="直線コネクタ 112"/>
        <xdr:cNvSpPr/>
      </xdr:nvSpPr>
      <xdr:spPr>
        <a:xfrm flipV="1">
          <a:off x="4629150" y="8201025"/>
          <a:ext cx="9525"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57</xdr:row>
      <xdr:rowOff>47625</xdr:rowOff>
    </xdr:from>
    <xdr:to>
      <xdr:col>27</xdr:col>
      <xdr:colOff>76200</xdr:colOff>
      <xdr:row>58</xdr:row>
      <xdr:rowOff>142875</xdr:rowOff>
    </xdr:to>
    <xdr:sp macro="" textlink="">
      <xdr:nvSpPr>
        <xdr:cNvPr id="114" name="物件費最小値テキスト"/>
        <xdr:cNvSpPr txBox="1"/>
      </xdr:nvSpPr>
      <xdr:spPr>
        <a:xfrm>
          <a:off x="4686300" y="92868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57,851</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57</xdr:row>
      <xdr:rowOff>46655</xdr:rowOff>
    </xdr:from>
    <xdr:to>
      <xdr:col>24</xdr:col>
      <xdr:colOff>152400</xdr:colOff>
      <xdr:row>57</xdr:row>
      <xdr:rowOff>46655</xdr:rowOff>
    </xdr:to>
    <xdr:sp macro="" textlink="">
      <xdr:nvSpPr>
        <xdr:cNvPr id="115" name="直線コネクタ 114"/>
        <xdr:cNvSpPr/>
      </xdr:nvSpPr>
      <xdr:spPr>
        <a:xfrm>
          <a:off x="4543425" y="92868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49</xdr:row>
      <xdr:rowOff>47625</xdr:rowOff>
    </xdr:from>
    <xdr:to>
      <xdr:col>27</xdr:col>
      <xdr:colOff>142875</xdr:colOff>
      <xdr:row>50</xdr:row>
      <xdr:rowOff>142875</xdr:rowOff>
    </xdr:to>
    <xdr:sp macro="" textlink="">
      <xdr:nvSpPr>
        <xdr:cNvPr id="116" name="物件費最大値テキスト"/>
        <xdr:cNvSpPr txBox="1"/>
      </xdr:nvSpPr>
      <xdr:spPr>
        <a:xfrm>
          <a:off x="4686300" y="79914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308,715</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50</xdr:row>
      <xdr:rowOff>99855</xdr:rowOff>
    </xdr:from>
    <xdr:to>
      <xdr:col>24</xdr:col>
      <xdr:colOff>152400</xdr:colOff>
      <xdr:row>50</xdr:row>
      <xdr:rowOff>99855</xdr:rowOff>
    </xdr:to>
    <xdr:sp macro="" textlink="">
      <xdr:nvSpPr>
        <xdr:cNvPr id="117" name="直線コネクタ 116"/>
        <xdr:cNvSpPr/>
      </xdr:nvSpPr>
      <xdr:spPr>
        <a:xfrm>
          <a:off x="4543425" y="82010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50</xdr:row>
      <xdr:rowOff>123250</xdr:rowOff>
    </xdr:from>
    <xdr:to>
      <xdr:col>24</xdr:col>
      <xdr:colOff>63500</xdr:colOff>
      <xdr:row>51</xdr:row>
      <xdr:rowOff>6952</xdr:rowOff>
    </xdr:to>
    <xdr:sp macro="" textlink="">
      <xdr:nvSpPr>
        <xdr:cNvPr id="118" name="直線コネクタ 117"/>
        <xdr:cNvSpPr/>
      </xdr:nvSpPr>
      <xdr:spPr>
        <a:xfrm flipV="1">
          <a:off x="3800475" y="82296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55</xdr:row>
      <xdr:rowOff>19050</xdr:rowOff>
    </xdr:from>
    <xdr:to>
      <xdr:col>27</xdr:col>
      <xdr:colOff>142875</xdr:colOff>
      <xdr:row>56</xdr:row>
      <xdr:rowOff>114300</xdr:rowOff>
    </xdr:to>
    <xdr:sp macro="" textlink="">
      <xdr:nvSpPr>
        <xdr:cNvPr id="119" name="物件費平均値テキスト"/>
        <xdr:cNvSpPr txBox="1"/>
      </xdr:nvSpPr>
      <xdr:spPr>
        <a:xfrm>
          <a:off x="4686300" y="8934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55</xdr:row>
      <xdr:rowOff>43226</xdr:rowOff>
    </xdr:from>
    <xdr:to>
      <xdr:col>24</xdr:col>
      <xdr:colOff>114300</xdr:colOff>
      <xdr:row>55</xdr:row>
      <xdr:rowOff>144826</xdr:rowOff>
    </xdr:to>
    <xdr:sp macro="" textlink="" fLocksText="0">
      <xdr:nvSpPr>
        <xdr:cNvPr id="120" name="フローチャート: 判断 119"/>
        <xdr:cNvSpPr/>
      </xdr:nvSpPr>
      <xdr:spPr>
        <a:xfrm>
          <a:off x="4581525" y="89630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50</xdr:row>
      <xdr:rowOff>160324</xdr:rowOff>
    </xdr:from>
    <xdr:to>
      <xdr:col>19</xdr:col>
      <xdr:colOff>177800</xdr:colOff>
      <xdr:row>51</xdr:row>
      <xdr:rowOff>6952</xdr:rowOff>
    </xdr:to>
    <xdr:sp macro="" textlink="">
      <xdr:nvSpPr>
        <xdr:cNvPr id="121" name="直線コネクタ 120"/>
        <xdr:cNvSpPr/>
      </xdr:nvSpPr>
      <xdr:spPr>
        <a:xfrm>
          <a:off x="2905125" y="8267700"/>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55</xdr:row>
      <xdr:rowOff>68514</xdr:rowOff>
    </xdr:from>
    <xdr:to>
      <xdr:col>20</xdr:col>
      <xdr:colOff>38100</xdr:colOff>
      <xdr:row>55</xdr:row>
      <xdr:rowOff>170114</xdr:rowOff>
    </xdr:to>
    <xdr:sp macro="" textlink="" fLocksText="0">
      <xdr:nvSpPr>
        <xdr:cNvPr id="122" name="フローチャート: 判断 121"/>
        <xdr:cNvSpPr/>
      </xdr:nvSpPr>
      <xdr:spPr>
        <a:xfrm>
          <a:off x="3743325" y="89820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66675</xdr:colOff>
      <xdr:row>55</xdr:row>
      <xdr:rowOff>161925</xdr:rowOff>
    </xdr:from>
    <xdr:to>
      <xdr:col>21</xdr:col>
      <xdr:colOff>95250</xdr:colOff>
      <xdr:row>57</xdr:row>
      <xdr:rowOff>95250</xdr:rowOff>
    </xdr:to>
    <xdr:sp macro="" textlink="">
      <xdr:nvSpPr>
        <xdr:cNvPr id="123" name="テキスト ボックス 122"/>
        <xdr:cNvSpPr txBox="1"/>
      </xdr:nvSpPr>
      <xdr:spPr>
        <a:xfrm>
          <a:off x="3495675" y="90773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114300</xdr:colOff>
      <xdr:row>50</xdr:row>
      <xdr:rowOff>160324</xdr:rowOff>
    </xdr:from>
    <xdr:to>
      <xdr:col>15</xdr:col>
      <xdr:colOff>50800</xdr:colOff>
      <xdr:row>51</xdr:row>
      <xdr:rowOff>57189</xdr:rowOff>
    </xdr:to>
    <xdr:sp macro="" textlink="">
      <xdr:nvSpPr>
        <xdr:cNvPr id="124" name="直線コネクタ 123"/>
        <xdr:cNvSpPr/>
      </xdr:nvSpPr>
      <xdr:spPr>
        <a:xfrm flipV="1">
          <a:off x="2019300" y="8267700"/>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55</xdr:row>
      <xdr:rowOff>117571</xdr:rowOff>
    </xdr:from>
    <xdr:to>
      <xdr:col>15</xdr:col>
      <xdr:colOff>101600</xdr:colOff>
      <xdr:row>56</xdr:row>
      <xdr:rowOff>47721</xdr:rowOff>
    </xdr:to>
    <xdr:sp macro="" textlink="" fLocksText="0">
      <xdr:nvSpPr>
        <xdr:cNvPr id="125" name="フローチャート: 判断 124"/>
        <xdr:cNvSpPr/>
      </xdr:nvSpPr>
      <xdr:spPr>
        <a:xfrm>
          <a:off x="2857500" y="90297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123825</xdr:colOff>
      <xdr:row>56</xdr:row>
      <xdr:rowOff>38100</xdr:rowOff>
    </xdr:from>
    <xdr:to>
      <xdr:col>16</xdr:col>
      <xdr:colOff>152400</xdr:colOff>
      <xdr:row>57</xdr:row>
      <xdr:rowOff>133350</xdr:rowOff>
    </xdr:to>
    <xdr:sp macro="" textlink="">
      <xdr:nvSpPr>
        <xdr:cNvPr id="126" name="テキスト ボックス 125"/>
        <xdr:cNvSpPr txBox="1"/>
      </xdr:nvSpPr>
      <xdr:spPr>
        <a:xfrm>
          <a:off x="2600325" y="91154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177800</xdr:colOff>
      <xdr:row>51</xdr:row>
      <xdr:rowOff>57189</xdr:rowOff>
    </xdr:from>
    <xdr:to>
      <xdr:col>10</xdr:col>
      <xdr:colOff>114300</xdr:colOff>
      <xdr:row>52</xdr:row>
      <xdr:rowOff>23302</xdr:rowOff>
    </xdr:to>
    <xdr:sp macro="" textlink="">
      <xdr:nvSpPr>
        <xdr:cNvPr id="127" name="直線コネクタ 126"/>
        <xdr:cNvSpPr/>
      </xdr:nvSpPr>
      <xdr:spPr>
        <a:xfrm flipV="1">
          <a:off x="1133475" y="8324850"/>
          <a:ext cx="885825"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55</xdr:row>
      <xdr:rowOff>111709</xdr:rowOff>
    </xdr:from>
    <xdr:to>
      <xdr:col>10</xdr:col>
      <xdr:colOff>165100</xdr:colOff>
      <xdr:row>56</xdr:row>
      <xdr:rowOff>41859</xdr:rowOff>
    </xdr:to>
    <xdr:sp macro="" textlink="" fLocksText="0">
      <xdr:nvSpPr>
        <xdr:cNvPr id="128" name="フローチャート: 判断 127"/>
        <xdr:cNvSpPr/>
      </xdr:nvSpPr>
      <xdr:spPr>
        <a:xfrm>
          <a:off x="1971675" y="90297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0</xdr:colOff>
      <xdr:row>56</xdr:row>
      <xdr:rowOff>28575</xdr:rowOff>
    </xdr:from>
    <xdr:to>
      <xdr:col>12</xdr:col>
      <xdr:colOff>28575</xdr:colOff>
      <xdr:row>57</xdr:row>
      <xdr:rowOff>123825</xdr:rowOff>
    </xdr:to>
    <xdr:sp macro="" textlink="">
      <xdr:nvSpPr>
        <xdr:cNvPr id="129" name="テキスト ボックス 128"/>
        <xdr:cNvSpPr txBox="1"/>
      </xdr:nvSpPr>
      <xdr:spPr>
        <a:xfrm>
          <a:off x="1714500" y="91059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55</xdr:row>
      <xdr:rowOff>170967</xdr:rowOff>
    </xdr:from>
    <xdr:to>
      <xdr:col>6</xdr:col>
      <xdr:colOff>38100</xdr:colOff>
      <xdr:row>56</xdr:row>
      <xdr:rowOff>101117</xdr:rowOff>
    </xdr:to>
    <xdr:sp macro="" textlink="" fLocksText="0">
      <xdr:nvSpPr>
        <xdr:cNvPr id="130" name="フローチャート: 判断 129"/>
        <xdr:cNvSpPr/>
      </xdr:nvSpPr>
      <xdr:spPr>
        <a:xfrm>
          <a:off x="1076325" y="90773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95250</xdr:colOff>
      <xdr:row>56</xdr:row>
      <xdr:rowOff>95250</xdr:rowOff>
    </xdr:from>
    <xdr:to>
      <xdr:col>7</xdr:col>
      <xdr:colOff>57150</xdr:colOff>
      <xdr:row>58</xdr:row>
      <xdr:rowOff>28575</xdr:rowOff>
    </xdr:to>
    <xdr:sp macro="" textlink="">
      <xdr:nvSpPr>
        <xdr:cNvPr id="131" name="テキスト ボックス 130"/>
        <xdr:cNvSpPr txBox="1"/>
      </xdr:nvSpPr>
      <xdr:spPr>
        <a:xfrm>
          <a:off x="857250" y="91725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57150</xdr:colOff>
      <xdr:row>61</xdr:row>
      <xdr:rowOff>76200</xdr:rowOff>
    </xdr:from>
    <xdr:to>
      <xdr:col>27</xdr:col>
      <xdr:colOff>57150</xdr:colOff>
      <xdr:row>63</xdr:row>
      <xdr:rowOff>9525</xdr:rowOff>
    </xdr:to>
    <xdr:sp macro="" textlink="">
      <xdr:nvSpPr>
        <xdr:cNvPr id="132" name="テキスト ボックス 131"/>
        <xdr:cNvSpPr txBox="1"/>
      </xdr:nvSpPr>
      <xdr:spPr>
        <a:xfrm>
          <a:off x="4438650"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61</xdr:row>
      <xdr:rowOff>76200</xdr:rowOff>
    </xdr:from>
    <xdr:to>
      <xdr:col>22</xdr:col>
      <xdr:colOff>171450</xdr:colOff>
      <xdr:row>63</xdr:row>
      <xdr:rowOff>9525</xdr:rowOff>
    </xdr:to>
    <xdr:sp macro="" textlink="">
      <xdr:nvSpPr>
        <xdr:cNvPr id="133" name="テキスト ボックス 132"/>
        <xdr:cNvSpPr txBox="1"/>
      </xdr:nvSpPr>
      <xdr:spPr>
        <a:xfrm>
          <a:off x="3600450"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47625</xdr:colOff>
      <xdr:row>61</xdr:row>
      <xdr:rowOff>76200</xdr:rowOff>
    </xdr:from>
    <xdr:to>
      <xdr:col>18</xdr:col>
      <xdr:colOff>47625</xdr:colOff>
      <xdr:row>63</xdr:row>
      <xdr:rowOff>9525</xdr:rowOff>
    </xdr:to>
    <xdr:sp macro="" textlink="">
      <xdr:nvSpPr>
        <xdr:cNvPr id="134" name="テキスト ボックス 133"/>
        <xdr:cNvSpPr txBox="1"/>
      </xdr:nvSpPr>
      <xdr:spPr>
        <a:xfrm>
          <a:off x="2714625"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114300</xdr:colOff>
      <xdr:row>61</xdr:row>
      <xdr:rowOff>76200</xdr:rowOff>
    </xdr:from>
    <xdr:to>
      <xdr:col>13</xdr:col>
      <xdr:colOff>114300</xdr:colOff>
      <xdr:row>63</xdr:row>
      <xdr:rowOff>9525</xdr:rowOff>
    </xdr:to>
    <xdr:sp macro="" textlink="">
      <xdr:nvSpPr>
        <xdr:cNvPr id="135" name="テキスト ボックス 134"/>
        <xdr:cNvSpPr txBox="1"/>
      </xdr:nvSpPr>
      <xdr:spPr>
        <a:xfrm>
          <a:off x="1828800"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xdr:col>
      <xdr:colOff>171450</xdr:colOff>
      <xdr:row>61</xdr:row>
      <xdr:rowOff>76200</xdr:rowOff>
    </xdr:from>
    <xdr:to>
      <xdr:col>8</xdr:col>
      <xdr:colOff>171450</xdr:colOff>
      <xdr:row>63</xdr:row>
      <xdr:rowOff>9525</xdr:rowOff>
    </xdr:to>
    <xdr:sp macro="" textlink="">
      <xdr:nvSpPr>
        <xdr:cNvPr id="136" name="テキスト ボックス 135"/>
        <xdr:cNvSpPr txBox="1"/>
      </xdr:nvSpPr>
      <xdr:spPr>
        <a:xfrm>
          <a:off x="933450"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50</xdr:row>
      <xdr:rowOff>72450</xdr:rowOff>
    </xdr:from>
    <xdr:to>
      <xdr:col>24</xdr:col>
      <xdr:colOff>114300</xdr:colOff>
      <xdr:row>51</xdr:row>
      <xdr:rowOff>2600</xdr:rowOff>
    </xdr:to>
    <xdr:sp macro="" textlink="" fLocksText="0">
      <xdr:nvSpPr>
        <xdr:cNvPr id="137" name="楕円 136"/>
        <xdr:cNvSpPr/>
      </xdr:nvSpPr>
      <xdr:spPr>
        <a:xfrm>
          <a:off x="4581525" y="81819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50</xdr:row>
      <xdr:rowOff>0</xdr:rowOff>
    </xdr:from>
    <xdr:to>
      <xdr:col>27</xdr:col>
      <xdr:colOff>142875</xdr:colOff>
      <xdr:row>51</xdr:row>
      <xdr:rowOff>95250</xdr:rowOff>
    </xdr:to>
    <xdr:sp macro="" textlink="">
      <xdr:nvSpPr>
        <xdr:cNvPr id="138" name="物件費該当値テキスト"/>
        <xdr:cNvSpPr txBox="1"/>
      </xdr:nvSpPr>
      <xdr:spPr>
        <a:xfrm>
          <a:off x="4686300" y="81057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303,598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127000</xdr:colOff>
      <xdr:row>50</xdr:row>
      <xdr:rowOff>127602</xdr:rowOff>
    </xdr:from>
    <xdr:to>
      <xdr:col>20</xdr:col>
      <xdr:colOff>38100</xdr:colOff>
      <xdr:row>51</xdr:row>
      <xdr:rowOff>57752</xdr:rowOff>
    </xdr:to>
    <xdr:sp macro="" textlink="" fLocksText="0">
      <xdr:nvSpPr>
        <xdr:cNvPr id="139" name="楕円 138"/>
        <xdr:cNvSpPr/>
      </xdr:nvSpPr>
      <xdr:spPr>
        <a:xfrm>
          <a:off x="3743325" y="82296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66675</xdr:colOff>
      <xdr:row>49</xdr:row>
      <xdr:rowOff>76200</xdr:rowOff>
    </xdr:from>
    <xdr:to>
      <xdr:col>21</xdr:col>
      <xdr:colOff>95250</xdr:colOff>
      <xdr:row>51</xdr:row>
      <xdr:rowOff>9525</xdr:rowOff>
    </xdr:to>
    <xdr:sp macro="" textlink="">
      <xdr:nvSpPr>
        <xdr:cNvPr id="140" name="テキスト ボックス 139"/>
        <xdr:cNvSpPr txBox="1"/>
      </xdr:nvSpPr>
      <xdr:spPr>
        <a:xfrm>
          <a:off x="3495675" y="80200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291,535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50</xdr:row>
      <xdr:rowOff>109524</xdr:rowOff>
    </xdr:from>
    <xdr:to>
      <xdr:col>15</xdr:col>
      <xdr:colOff>101600</xdr:colOff>
      <xdr:row>51</xdr:row>
      <xdr:rowOff>39674</xdr:rowOff>
    </xdr:to>
    <xdr:sp macro="" textlink="" fLocksText="0">
      <xdr:nvSpPr>
        <xdr:cNvPr id="141" name="楕円 140"/>
        <xdr:cNvSpPr/>
      </xdr:nvSpPr>
      <xdr:spPr>
        <a:xfrm>
          <a:off x="2857500" y="82105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123825</xdr:colOff>
      <xdr:row>49</xdr:row>
      <xdr:rowOff>57150</xdr:rowOff>
    </xdr:from>
    <xdr:to>
      <xdr:col>16</xdr:col>
      <xdr:colOff>152400</xdr:colOff>
      <xdr:row>50</xdr:row>
      <xdr:rowOff>152400</xdr:rowOff>
    </xdr:to>
    <xdr:sp macro="" textlink="">
      <xdr:nvSpPr>
        <xdr:cNvPr id="142" name="テキスト ボックス 141"/>
        <xdr:cNvSpPr txBox="1"/>
      </xdr:nvSpPr>
      <xdr:spPr>
        <a:xfrm>
          <a:off x="2600325" y="80010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295,489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63500</xdr:colOff>
      <xdr:row>51</xdr:row>
      <xdr:rowOff>6389</xdr:rowOff>
    </xdr:from>
    <xdr:to>
      <xdr:col>10</xdr:col>
      <xdr:colOff>165100</xdr:colOff>
      <xdr:row>51</xdr:row>
      <xdr:rowOff>107989</xdr:rowOff>
    </xdr:to>
    <xdr:sp macro="" textlink="" fLocksText="0">
      <xdr:nvSpPr>
        <xdr:cNvPr id="143" name="楕円 142"/>
        <xdr:cNvSpPr/>
      </xdr:nvSpPr>
      <xdr:spPr>
        <a:xfrm>
          <a:off x="1971675" y="82772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0</xdr:colOff>
      <xdr:row>49</xdr:row>
      <xdr:rowOff>123825</xdr:rowOff>
    </xdr:from>
    <xdr:to>
      <xdr:col>12</xdr:col>
      <xdr:colOff>28575</xdr:colOff>
      <xdr:row>51</xdr:row>
      <xdr:rowOff>57150</xdr:rowOff>
    </xdr:to>
    <xdr:sp macro="" textlink="">
      <xdr:nvSpPr>
        <xdr:cNvPr id="144" name="テキスト ボックス 143"/>
        <xdr:cNvSpPr txBox="1"/>
      </xdr:nvSpPr>
      <xdr:spPr>
        <a:xfrm>
          <a:off x="1714500" y="80676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280,547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51</xdr:row>
      <xdr:rowOff>143952</xdr:rowOff>
    </xdr:from>
    <xdr:to>
      <xdr:col>6</xdr:col>
      <xdr:colOff>38100</xdr:colOff>
      <xdr:row>52</xdr:row>
      <xdr:rowOff>74102</xdr:rowOff>
    </xdr:to>
    <xdr:sp macro="" textlink="" fLocksText="0">
      <xdr:nvSpPr>
        <xdr:cNvPr id="145" name="楕円 144"/>
        <xdr:cNvSpPr/>
      </xdr:nvSpPr>
      <xdr:spPr>
        <a:xfrm>
          <a:off x="1076325" y="84105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66675</xdr:colOff>
      <xdr:row>50</xdr:row>
      <xdr:rowOff>95250</xdr:rowOff>
    </xdr:from>
    <xdr:to>
      <xdr:col>7</xdr:col>
      <xdr:colOff>95250</xdr:colOff>
      <xdr:row>52</xdr:row>
      <xdr:rowOff>28575</xdr:rowOff>
    </xdr:to>
    <xdr:sp macro="" textlink="">
      <xdr:nvSpPr>
        <xdr:cNvPr id="146" name="テキスト ボックス 145"/>
        <xdr:cNvSpPr txBox="1"/>
      </xdr:nvSpPr>
      <xdr:spPr>
        <a:xfrm>
          <a:off x="828675" y="82010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250,459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63</xdr:row>
      <xdr:rowOff>57150</xdr:rowOff>
    </xdr:from>
    <xdr:to>
      <xdr:col>28</xdr:col>
      <xdr:colOff>114300</xdr:colOff>
      <xdr:row>65</xdr:row>
      <xdr:rowOff>31750</xdr:rowOff>
    </xdr:to>
    <xdr:sp macro="" textlink="" fLocksText="0">
      <xdr:nvSpPr>
        <xdr:cNvPr id="147" name="正方形/長方形 146"/>
        <xdr:cNvSpPr/>
      </xdr:nvSpPr>
      <xdr:spPr>
        <a:xfrm>
          <a:off x="762000" y="10267950"/>
          <a:ext cx="46863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fLocksText="0">
      <xdr:nvSpPr>
        <xdr:cNvPr id="148" name="正方形/長方形 147"/>
        <xdr:cNvSpPr/>
      </xdr:nvSpPr>
      <xdr:spPr>
        <a:xfrm>
          <a:off x="885825" y="10591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fLocksText="0">
      <xdr:nvSpPr>
        <xdr:cNvPr id="149" name="正方形/長方形 148"/>
        <xdr:cNvSpPr/>
      </xdr:nvSpPr>
      <xdr:spPr>
        <a:xfrm>
          <a:off x="885825" y="10782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fLocksText="0">
      <xdr:nvSpPr>
        <xdr:cNvPr id="150" name="正方形/長方形 149"/>
        <xdr:cNvSpPr/>
      </xdr:nvSpPr>
      <xdr:spPr>
        <a:xfrm>
          <a:off x="1905000" y="10591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fLocksText="0">
      <xdr:nvSpPr>
        <xdr:cNvPr id="151" name="正方形/長方形 150"/>
        <xdr:cNvSpPr/>
      </xdr:nvSpPr>
      <xdr:spPr>
        <a:xfrm>
          <a:off x="1905000" y="10782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fLocksText="0">
      <xdr:nvSpPr>
        <xdr:cNvPr id="152" name="正方形/長方形 151"/>
        <xdr:cNvSpPr/>
      </xdr:nvSpPr>
      <xdr:spPr>
        <a:xfrm>
          <a:off x="3048000" y="10591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fLocksText="0">
      <xdr:nvSpPr>
        <xdr:cNvPr id="153" name="正方形/長方形 152"/>
        <xdr:cNvSpPr/>
      </xdr:nvSpPr>
      <xdr:spPr>
        <a:xfrm>
          <a:off x="3048000" y="10782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fLocksText="0">
      <xdr:nvSpPr>
        <xdr:cNvPr id="154" name="正方形/長方形 153"/>
        <xdr:cNvSpPr/>
      </xdr:nvSpPr>
      <xdr:spPr>
        <a:xfrm>
          <a:off x="762000" y="11049000"/>
          <a:ext cx="46863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xdr:col>
      <xdr:colOff>152400</xdr:colOff>
      <xdr:row>67</xdr:row>
      <xdr:rowOff>9525</xdr:rowOff>
    </xdr:from>
    <xdr:to>
      <xdr:col>5</xdr:col>
      <xdr:colOff>123825</xdr:colOff>
      <xdr:row>68</xdr:row>
      <xdr:rowOff>76200</xdr:rowOff>
    </xdr:to>
    <xdr:sp macro="" textlink="">
      <xdr:nvSpPr>
        <xdr:cNvPr id="155" name="テキスト ボックス 154"/>
        <xdr:cNvSpPr txBox="1"/>
      </xdr:nvSpPr>
      <xdr:spPr>
        <a:xfrm>
          <a:off x="723900" y="108680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81</xdr:row>
      <xdr:rowOff>82550</xdr:rowOff>
    </xdr:from>
    <xdr:to>
      <xdr:col>28</xdr:col>
      <xdr:colOff>114300</xdr:colOff>
      <xdr:row>81</xdr:row>
      <xdr:rowOff>82550</xdr:rowOff>
    </xdr:to>
    <xdr:sp macro="" textlink="">
      <xdr:nvSpPr>
        <xdr:cNvPr id="156" name="直線コネクタ 155"/>
        <xdr:cNvSpPr/>
      </xdr:nvSpPr>
      <xdr:spPr>
        <a:xfrm>
          <a:off x="762000" y="1321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0</xdr:colOff>
      <xdr:row>79</xdr:row>
      <xdr:rowOff>98879</xdr:rowOff>
    </xdr:from>
    <xdr:to>
      <xdr:col>28</xdr:col>
      <xdr:colOff>114300</xdr:colOff>
      <xdr:row>79</xdr:row>
      <xdr:rowOff>98879</xdr:rowOff>
    </xdr:to>
    <xdr:sp macro="" textlink="">
      <xdr:nvSpPr>
        <xdr:cNvPr id="157" name="直線コネクタ 156"/>
        <xdr:cNvSpPr/>
      </xdr:nvSpPr>
      <xdr:spPr>
        <a:xfrm>
          <a:off x="762000" y="12896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xdr:col>
      <xdr:colOff>123825</xdr:colOff>
      <xdr:row>78</xdr:row>
      <xdr:rowOff>123825</xdr:rowOff>
    </xdr:from>
    <xdr:to>
      <xdr:col>3</xdr:col>
      <xdr:colOff>180975</xdr:colOff>
      <xdr:row>80</xdr:row>
      <xdr:rowOff>57150</xdr:rowOff>
    </xdr:to>
    <xdr:sp macro="" textlink="">
      <xdr:nvSpPr>
        <xdr:cNvPr id="158" name="テキスト ボックス 157"/>
        <xdr:cNvSpPr txBox="1"/>
      </xdr:nvSpPr>
      <xdr:spPr>
        <a:xfrm>
          <a:off x="504825" y="127635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77</xdr:row>
      <xdr:rowOff>115207</xdr:rowOff>
    </xdr:from>
    <xdr:to>
      <xdr:col>28</xdr:col>
      <xdr:colOff>114300</xdr:colOff>
      <xdr:row>77</xdr:row>
      <xdr:rowOff>115207</xdr:rowOff>
    </xdr:to>
    <xdr:sp macro="" textlink="">
      <xdr:nvSpPr>
        <xdr:cNvPr id="159" name="直線コネクタ 158"/>
        <xdr:cNvSpPr/>
      </xdr:nvSpPr>
      <xdr:spPr>
        <a:xfrm>
          <a:off x="762000" y="12592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76</xdr:row>
      <xdr:rowOff>142875</xdr:rowOff>
    </xdr:from>
    <xdr:to>
      <xdr:col>4</xdr:col>
      <xdr:colOff>0</xdr:colOff>
      <xdr:row>78</xdr:row>
      <xdr:rowOff>76200</xdr:rowOff>
    </xdr:to>
    <xdr:sp macro="" textlink="">
      <xdr:nvSpPr>
        <xdr:cNvPr id="160" name="テキスト ボックス 159"/>
        <xdr:cNvSpPr txBox="1"/>
      </xdr:nvSpPr>
      <xdr:spPr>
        <a:xfrm>
          <a:off x="228600" y="124587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131535</xdr:rowOff>
    </xdr:from>
    <xdr:to>
      <xdr:col>28</xdr:col>
      <xdr:colOff>114300</xdr:colOff>
      <xdr:row>75</xdr:row>
      <xdr:rowOff>131535</xdr:rowOff>
    </xdr:to>
    <xdr:sp macro="" textlink="">
      <xdr:nvSpPr>
        <xdr:cNvPr id="161" name="直線コネクタ 160"/>
        <xdr:cNvSpPr/>
      </xdr:nvSpPr>
      <xdr:spPr>
        <a:xfrm>
          <a:off x="762000" y="12287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74</xdr:row>
      <xdr:rowOff>161925</xdr:rowOff>
    </xdr:from>
    <xdr:to>
      <xdr:col>4</xdr:col>
      <xdr:colOff>0</xdr:colOff>
      <xdr:row>76</xdr:row>
      <xdr:rowOff>95250</xdr:rowOff>
    </xdr:to>
    <xdr:sp macro="" textlink="">
      <xdr:nvSpPr>
        <xdr:cNvPr id="162" name="テキスト ボックス 161"/>
        <xdr:cNvSpPr txBox="1"/>
      </xdr:nvSpPr>
      <xdr:spPr>
        <a:xfrm>
          <a:off x="228600" y="121539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73</xdr:row>
      <xdr:rowOff>147865</xdr:rowOff>
    </xdr:from>
    <xdr:to>
      <xdr:col>28</xdr:col>
      <xdr:colOff>114300</xdr:colOff>
      <xdr:row>73</xdr:row>
      <xdr:rowOff>147865</xdr:rowOff>
    </xdr:to>
    <xdr:sp macro="" textlink="">
      <xdr:nvSpPr>
        <xdr:cNvPr id="163" name="直線コネクタ 162"/>
        <xdr:cNvSpPr/>
      </xdr:nvSpPr>
      <xdr:spPr>
        <a:xfrm>
          <a:off x="762000" y="11982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73</xdr:row>
      <xdr:rowOff>9525</xdr:rowOff>
    </xdr:from>
    <xdr:to>
      <xdr:col>4</xdr:col>
      <xdr:colOff>0</xdr:colOff>
      <xdr:row>74</xdr:row>
      <xdr:rowOff>104775</xdr:rowOff>
    </xdr:to>
    <xdr:sp macro="" textlink="">
      <xdr:nvSpPr>
        <xdr:cNvPr id="164" name="テキスト ボックス 163"/>
        <xdr:cNvSpPr txBox="1"/>
      </xdr:nvSpPr>
      <xdr:spPr>
        <a:xfrm>
          <a:off x="228600" y="118395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71</xdr:row>
      <xdr:rowOff>164193</xdr:rowOff>
    </xdr:from>
    <xdr:to>
      <xdr:col>28</xdr:col>
      <xdr:colOff>114300</xdr:colOff>
      <xdr:row>71</xdr:row>
      <xdr:rowOff>164193</xdr:rowOff>
    </xdr:to>
    <xdr:sp macro="" textlink="">
      <xdr:nvSpPr>
        <xdr:cNvPr id="165" name="直線コネクタ 164"/>
        <xdr:cNvSpPr/>
      </xdr:nvSpPr>
      <xdr:spPr>
        <a:xfrm>
          <a:off x="762000" y="116681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71</xdr:row>
      <xdr:rowOff>19050</xdr:rowOff>
    </xdr:from>
    <xdr:to>
      <xdr:col>4</xdr:col>
      <xdr:colOff>0</xdr:colOff>
      <xdr:row>72</xdr:row>
      <xdr:rowOff>114300</xdr:rowOff>
    </xdr:to>
    <xdr:sp macro="" textlink="">
      <xdr:nvSpPr>
        <xdr:cNvPr id="166" name="テキスト ボックス 165"/>
        <xdr:cNvSpPr txBox="1"/>
      </xdr:nvSpPr>
      <xdr:spPr>
        <a:xfrm>
          <a:off x="228600" y="115252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70</xdr:row>
      <xdr:rowOff>9072</xdr:rowOff>
    </xdr:from>
    <xdr:to>
      <xdr:col>28</xdr:col>
      <xdr:colOff>114300</xdr:colOff>
      <xdr:row>70</xdr:row>
      <xdr:rowOff>9072</xdr:rowOff>
    </xdr:to>
    <xdr:sp macro="" textlink="">
      <xdr:nvSpPr>
        <xdr:cNvPr id="167" name="直線コネクタ 166"/>
        <xdr:cNvSpPr/>
      </xdr:nvSpPr>
      <xdr:spPr>
        <a:xfrm>
          <a:off x="762000" y="1135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69</xdr:row>
      <xdr:rowOff>38100</xdr:rowOff>
    </xdr:from>
    <xdr:to>
      <xdr:col>4</xdr:col>
      <xdr:colOff>0</xdr:colOff>
      <xdr:row>70</xdr:row>
      <xdr:rowOff>133350</xdr:rowOff>
    </xdr:to>
    <xdr:sp macro="" textlink="">
      <xdr:nvSpPr>
        <xdr:cNvPr id="168" name="テキスト ボックス 167"/>
        <xdr:cNvSpPr txBox="1"/>
      </xdr:nvSpPr>
      <xdr:spPr>
        <a:xfrm>
          <a:off x="228600" y="112204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68</xdr:row>
      <xdr:rowOff>25400</xdr:rowOff>
    </xdr:to>
    <xdr:sp macro="" textlink="">
      <xdr:nvSpPr>
        <xdr:cNvPr id="169" name="直線コネクタ 168"/>
        <xdr:cNvSpPr/>
      </xdr:nv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67</xdr:row>
      <xdr:rowOff>57150</xdr:rowOff>
    </xdr:from>
    <xdr:to>
      <xdr:col>4</xdr:col>
      <xdr:colOff>0</xdr:colOff>
      <xdr:row>68</xdr:row>
      <xdr:rowOff>152400</xdr:rowOff>
    </xdr:to>
    <xdr:sp macro="" textlink="">
      <xdr:nvSpPr>
        <xdr:cNvPr id="170" name="テキスト ボックス 169"/>
        <xdr:cNvSpPr txBox="1"/>
      </xdr:nvSpPr>
      <xdr:spPr>
        <a:xfrm>
          <a:off x="228600" y="109156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fLocksText="0">
      <xdr:nvSpPr>
        <xdr:cNvPr id="171" name="維持補修費グラフ枠"/>
        <xdr:cNvSpPr/>
      </xdr:nvSpPr>
      <xdr:spPr>
        <a:xfrm>
          <a:off x="762000" y="11049000"/>
          <a:ext cx="46863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sp macro="" textlink="">
      <xdr:nvSpPr>
        <xdr:cNvPr id="172" name="直線コネクタ 171"/>
        <xdr:cNvSpPr/>
      </xdr:nvSpPr>
      <xdr:spPr>
        <a:xfrm flipV="1">
          <a:off x="4629150" y="11363325"/>
          <a:ext cx="9525"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79</xdr:row>
      <xdr:rowOff>104775</xdr:rowOff>
    </xdr:from>
    <xdr:to>
      <xdr:col>26</xdr:col>
      <xdr:colOff>47625</xdr:colOff>
      <xdr:row>81</xdr:row>
      <xdr:rowOff>38100</xdr:rowOff>
    </xdr:to>
    <xdr:sp macro="" textlink="">
      <xdr:nvSpPr>
        <xdr:cNvPr id="173" name="維持補修費最小値テキスト"/>
        <xdr:cNvSpPr txBox="1"/>
      </xdr:nvSpPr>
      <xdr:spPr>
        <a:xfrm>
          <a:off x="4686300" y="12906375"/>
          <a:ext cx="3143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62</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79</xdr:row>
      <xdr:rowOff>96855</xdr:rowOff>
    </xdr:from>
    <xdr:to>
      <xdr:col>24</xdr:col>
      <xdr:colOff>152400</xdr:colOff>
      <xdr:row>79</xdr:row>
      <xdr:rowOff>96855</xdr:rowOff>
    </xdr:to>
    <xdr:sp macro="" textlink="">
      <xdr:nvSpPr>
        <xdr:cNvPr id="174" name="直線コネクタ 173"/>
        <xdr:cNvSpPr/>
      </xdr:nvSpPr>
      <xdr:spPr>
        <a:xfrm>
          <a:off x="4543425" y="128968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68</xdr:row>
      <xdr:rowOff>133350</xdr:rowOff>
    </xdr:from>
    <xdr:to>
      <xdr:col>27</xdr:col>
      <xdr:colOff>76200</xdr:colOff>
      <xdr:row>70</xdr:row>
      <xdr:rowOff>66675</xdr:rowOff>
    </xdr:to>
    <xdr:sp macro="" textlink="">
      <xdr:nvSpPr>
        <xdr:cNvPr id="175" name="維持補修費最大値テキスト"/>
        <xdr:cNvSpPr txBox="1"/>
      </xdr:nvSpPr>
      <xdr:spPr>
        <a:xfrm>
          <a:off x="4686300" y="111537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49,666</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70</xdr:row>
      <xdr:rowOff>19979</xdr:rowOff>
    </xdr:from>
    <xdr:to>
      <xdr:col>24</xdr:col>
      <xdr:colOff>152400</xdr:colOff>
      <xdr:row>70</xdr:row>
      <xdr:rowOff>19979</xdr:rowOff>
    </xdr:to>
    <xdr:sp macro="" textlink="">
      <xdr:nvSpPr>
        <xdr:cNvPr id="176" name="直線コネクタ 175"/>
        <xdr:cNvSpPr/>
      </xdr:nvSpPr>
      <xdr:spPr>
        <a:xfrm>
          <a:off x="4543425" y="113633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77</xdr:row>
      <xdr:rowOff>30331</xdr:rowOff>
    </xdr:from>
    <xdr:to>
      <xdr:col>24</xdr:col>
      <xdr:colOff>63500</xdr:colOff>
      <xdr:row>77</xdr:row>
      <xdr:rowOff>82223</xdr:rowOff>
    </xdr:to>
    <xdr:sp macro="" textlink="">
      <xdr:nvSpPr>
        <xdr:cNvPr id="177" name="直線コネクタ 176"/>
        <xdr:cNvSpPr/>
      </xdr:nvSpPr>
      <xdr:spPr>
        <a:xfrm flipV="1">
          <a:off x="3800475" y="125063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77</xdr:row>
      <xdr:rowOff>57150</xdr:rowOff>
    </xdr:from>
    <xdr:to>
      <xdr:col>27</xdr:col>
      <xdr:colOff>9525</xdr:colOff>
      <xdr:row>78</xdr:row>
      <xdr:rowOff>152400</xdr:rowOff>
    </xdr:to>
    <xdr:sp macro="" textlink="">
      <xdr:nvSpPr>
        <xdr:cNvPr id="178" name="維持補修費平均値テキスト"/>
        <xdr:cNvSpPr txBox="1"/>
      </xdr:nvSpPr>
      <xdr:spPr>
        <a:xfrm>
          <a:off x="4686300" y="12534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9,459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77</xdr:row>
      <xdr:rowOff>82074</xdr:rowOff>
    </xdr:from>
    <xdr:to>
      <xdr:col>24</xdr:col>
      <xdr:colOff>114300</xdr:colOff>
      <xdr:row>78</xdr:row>
      <xdr:rowOff>12224</xdr:rowOff>
    </xdr:to>
    <xdr:sp macro="" textlink="" fLocksText="0">
      <xdr:nvSpPr>
        <xdr:cNvPr id="179" name="フローチャート: 判断 178"/>
        <xdr:cNvSpPr/>
      </xdr:nvSpPr>
      <xdr:spPr>
        <a:xfrm>
          <a:off x="4581525" y="125634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77</xdr:row>
      <xdr:rowOff>82223</xdr:rowOff>
    </xdr:from>
    <xdr:to>
      <xdr:col>19</xdr:col>
      <xdr:colOff>177800</xdr:colOff>
      <xdr:row>77</xdr:row>
      <xdr:rowOff>130654</xdr:rowOff>
    </xdr:to>
    <xdr:sp macro="" textlink="">
      <xdr:nvSpPr>
        <xdr:cNvPr id="180" name="直線コネクタ 179"/>
        <xdr:cNvSpPr/>
      </xdr:nvSpPr>
      <xdr:spPr>
        <a:xfrm flipV="1">
          <a:off x="2905125" y="12563475"/>
          <a:ext cx="8953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77</xdr:row>
      <xdr:rowOff>86091</xdr:rowOff>
    </xdr:from>
    <xdr:to>
      <xdr:col>20</xdr:col>
      <xdr:colOff>38100</xdr:colOff>
      <xdr:row>78</xdr:row>
      <xdr:rowOff>16241</xdr:rowOff>
    </xdr:to>
    <xdr:sp macro="" textlink="" fLocksText="0">
      <xdr:nvSpPr>
        <xdr:cNvPr id="181" name="フローチャート: 判断 180"/>
        <xdr:cNvSpPr/>
      </xdr:nvSpPr>
      <xdr:spPr>
        <a:xfrm>
          <a:off x="3743325" y="125634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133350</xdr:colOff>
      <xdr:row>78</xdr:row>
      <xdr:rowOff>9525</xdr:rowOff>
    </xdr:from>
    <xdr:to>
      <xdr:col>21</xdr:col>
      <xdr:colOff>28575</xdr:colOff>
      <xdr:row>79</xdr:row>
      <xdr:rowOff>104775</xdr:rowOff>
    </xdr:to>
    <xdr:sp macro="" textlink="">
      <xdr:nvSpPr>
        <xdr:cNvPr id="182" name="テキスト ボックス 181"/>
        <xdr:cNvSpPr txBox="1"/>
      </xdr:nvSpPr>
      <xdr:spPr>
        <a:xfrm>
          <a:off x="3562350" y="126492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9,336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114300</xdr:colOff>
      <xdr:row>77</xdr:row>
      <xdr:rowOff>130654</xdr:rowOff>
    </xdr:from>
    <xdr:to>
      <xdr:col>15</xdr:col>
      <xdr:colOff>50800</xdr:colOff>
      <xdr:row>78</xdr:row>
      <xdr:rowOff>41827</xdr:rowOff>
    </xdr:to>
    <xdr:sp macro="" textlink="">
      <xdr:nvSpPr>
        <xdr:cNvPr id="183" name="直線コネクタ 182"/>
        <xdr:cNvSpPr/>
      </xdr:nvSpPr>
      <xdr:spPr>
        <a:xfrm flipV="1">
          <a:off x="2019300" y="12611100"/>
          <a:ext cx="8858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77</xdr:row>
      <xdr:rowOff>127436</xdr:rowOff>
    </xdr:from>
    <xdr:to>
      <xdr:col>15</xdr:col>
      <xdr:colOff>101600</xdr:colOff>
      <xdr:row>78</xdr:row>
      <xdr:rowOff>57586</xdr:rowOff>
    </xdr:to>
    <xdr:sp macro="" textlink="" fLocksText="0">
      <xdr:nvSpPr>
        <xdr:cNvPr id="184" name="フローチャート: 判断 183"/>
        <xdr:cNvSpPr/>
      </xdr:nvSpPr>
      <xdr:spPr>
        <a:xfrm>
          <a:off x="2857500" y="126015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14</xdr:col>
      <xdr:colOff>0</xdr:colOff>
      <xdr:row>78</xdr:row>
      <xdr:rowOff>47625</xdr:rowOff>
    </xdr:from>
    <xdr:to>
      <xdr:col>16</xdr:col>
      <xdr:colOff>85725</xdr:colOff>
      <xdr:row>79</xdr:row>
      <xdr:rowOff>142875</xdr:rowOff>
    </xdr:to>
    <xdr:sp macro="" textlink="">
      <xdr:nvSpPr>
        <xdr:cNvPr id="185" name="テキスト ボックス 184"/>
        <xdr:cNvSpPr txBox="1"/>
      </xdr:nvSpPr>
      <xdr:spPr>
        <a:xfrm>
          <a:off x="2667000" y="126873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8,070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177800</xdr:colOff>
      <xdr:row>78</xdr:row>
      <xdr:rowOff>41827</xdr:rowOff>
    </xdr:from>
    <xdr:to>
      <xdr:col>10</xdr:col>
      <xdr:colOff>114300</xdr:colOff>
      <xdr:row>78</xdr:row>
      <xdr:rowOff>73406</xdr:rowOff>
    </xdr:to>
    <xdr:sp macro="" textlink="">
      <xdr:nvSpPr>
        <xdr:cNvPr id="186" name="直線コネクタ 185"/>
        <xdr:cNvSpPr/>
      </xdr:nvSpPr>
      <xdr:spPr>
        <a:xfrm flipV="1">
          <a:off x="1133475" y="12677775"/>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77</xdr:row>
      <xdr:rowOff>137331</xdr:rowOff>
    </xdr:from>
    <xdr:to>
      <xdr:col>10</xdr:col>
      <xdr:colOff>165100</xdr:colOff>
      <xdr:row>78</xdr:row>
      <xdr:rowOff>67481</xdr:rowOff>
    </xdr:to>
    <xdr:sp macro="" textlink="" fLocksText="0">
      <xdr:nvSpPr>
        <xdr:cNvPr id="187" name="フローチャート: 判断 186"/>
        <xdr:cNvSpPr/>
      </xdr:nvSpPr>
      <xdr:spPr>
        <a:xfrm>
          <a:off x="1971675" y="12611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66675</xdr:colOff>
      <xdr:row>76</xdr:row>
      <xdr:rowOff>85725</xdr:rowOff>
    </xdr:from>
    <xdr:to>
      <xdr:col>11</xdr:col>
      <xdr:colOff>152400</xdr:colOff>
      <xdr:row>78</xdr:row>
      <xdr:rowOff>19050</xdr:rowOff>
    </xdr:to>
    <xdr:sp macro="" textlink="">
      <xdr:nvSpPr>
        <xdr:cNvPr id="188" name="テキスト ボックス 187"/>
        <xdr:cNvSpPr txBox="1"/>
      </xdr:nvSpPr>
      <xdr:spPr>
        <a:xfrm>
          <a:off x="1781175" y="1240155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7,767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77</xdr:row>
      <xdr:rowOff>156239</xdr:rowOff>
    </xdr:from>
    <xdr:to>
      <xdr:col>6</xdr:col>
      <xdr:colOff>38100</xdr:colOff>
      <xdr:row>78</xdr:row>
      <xdr:rowOff>86389</xdr:rowOff>
    </xdr:to>
    <xdr:sp macro="" textlink="" fLocksText="0">
      <xdr:nvSpPr>
        <xdr:cNvPr id="189" name="フローチャート: 判断 188"/>
        <xdr:cNvSpPr/>
      </xdr:nvSpPr>
      <xdr:spPr>
        <a:xfrm>
          <a:off x="1076325" y="126301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133350</xdr:colOff>
      <xdr:row>76</xdr:row>
      <xdr:rowOff>104775</xdr:rowOff>
    </xdr:from>
    <xdr:to>
      <xdr:col>7</xdr:col>
      <xdr:colOff>28575</xdr:colOff>
      <xdr:row>78</xdr:row>
      <xdr:rowOff>38100</xdr:rowOff>
    </xdr:to>
    <xdr:sp macro="" textlink="">
      <xdr:nvSpPr>
        <xdr:cNvPr id="190" name="テキスト ボックス 189"/>
        <xdr:cNvSpPr txBox="1"/>
      </xdr:nvSpPr>
      <xdr:spPr>
        <a:xfrm>
          <a:off x="895350" y="124206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7,188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57150</xdr:colOff>
      <xdr:row>81</xdr:row>
      <xdr:rowOff>76200</xdr:rowOff>
    </xdr:from>
    <xdr:to>
      <xdr:col>27</xdr:col>
      <xdr:colOff>57150</xdr:colOff>
      <xdr:row>83</xdr:row>
      <xdr:rowOff>9525</xdr:rowOff>
    </xdr:to>
    <xdr:sp macro="" textlink="">
      <xdr:nvSpPr>
        <xdr:cNvPr id="191" name="テキスト ボックス 190"/>
        <xdr:cNvSpPr txBox="1"/>
      </xdr:nvSpPr>
      <xdr:spPr>
        <a:xfrm>
          <a:off x="4438650"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81</xdr:row>
      <xdr:rowOff>76200</xdr:rowOff>
    </xdr:from>
    <xdr:to>
      <xdr:col>22</xdr:col>
      <xdr:colOff>171450</xdr:colOff>
      <xdr:row>83</xdr:row>
      <xdr:rowOff>9525</xdr:rowOff>
    </xdr:to>
    <xdr:sp macro="" textlink="">
      <xdr:nvSpPr>
        <xdr:cNvPr id="192" name="テキスト ボックス 191"/>
        <xdr:cNvSpPr txBox="1"/>
      </xdr:nvSpPr>
      <xdr:spPr>
        <a:xfrm>
          <a:off x="3600450"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47625</xdr:colOff>
      <xdr:row>81</xdr:row>
      <xdr:rowOff>76200</xdr:rowOff>
    </xdr:from>
    <xdr:to>
      <xdr:col>18</xdr:col>
      <xdr:colOff>47625</xdr:colOff>
      <xdr:row>83</xdr:row>
      <xdr:rowOff>9525</xdr:rowOff>
    </xdr:to>
    <xdr:sp macro="" textlink="">
      <xdr:nvSpPr>
        <xdr:cNvPr id="193" name="テキスト ボックス 192"/>
        <xdr:cNvSpPr txBox="1"/>
      </xdr:nvSpPr>
      <xdr:spPr>
        <a:xfrm>
          <a:off x="2714625"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114300</xdr:colOff>
      <xdr:row>81</xdr:row>
      <xdr:rowOff>76200</xdr:rowOff>
    </xdr:from>
    <xdr:to>
      <xdr:col>13</xdr:col>
      <xdr:colOff>114300</xdr:colOff>
      <xdr:row>83</xdr:row>
      <xdr:rowOff>9525</xdr:rowOff>
    </xdr:to>
    <xdr:sp macro="" textlink="">
      <xdr:nvSpPr>
        <xdr:cNvPr id="194" name="テキスト ボックス 193"/>
        <xdr:cNvSpPr txBox="1"/>
      </xdr:nvSpPr>
      <xdr:spPr>
        <a:xfrm>
          <a:off x="1828800"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xdr:col>
      <xdr:colOff>171450</xdr:colOff>
      <xdr:row>81</xdr:row>
      <xdr:rowOff>76200</xdr:rowOff>
    </xdr:from>
    <xdr:to>
      <xdr:col>8</xdr:col>
      <xdr:colOff>171450</xdr:colOff>
      <xdr:row>83</xdr:row>
      <xdr:rowOff>9525</xdr:rowOff>
    </xdr:to>
    <xdr:sp macro="" textlink="">
      <xdr:nvSpPr>
        <xdr:cNvPr id="195" name="テキスト ボックス 194"/>
        <xdr:cNvSpPr txBox="1"/>
      </xdr:nvSpPr>
      <xdr:spPr>
        <a:xfrm>
          <a:off x="933450"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76</xdr:row>
      <xdr:rowOff>150981</xdr:rowOff>
    </xdr:from>
    <xdr:to>
      <xdr:col>24</xdr:col>
      <xdr:colOff>114300</xdr:colOff>
      <xdr:row>77</xdr:row>
      <xdr:rowOff>81131</xdr:rowOff>
    </xdr:to>
    <xdr:sp macro="" textlink="" fLocksText="0">
      <xdr:nvSpPr>
        <xdr:cNvPr id="196" name="楕円 195"/>
        <xdr:cNvSpPr/>
      </xdr:nvSpPr>
      <xdr:spPr>
        <a:xfrm>
          <a:off x="4581525" y="12468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76</xdr:row>
      <xdr:rowOff>0</xdr:rowOff>
    </xdr:from>
    <xdr:to>
      <xdr:col>27</xdr:col>
      <xdr:colOff>76200</xdr:colOff>
      <xdr:row>77</xdr:row>
      <xdr:rowOff>95250</xdr:rowOff>
    </xdr:to>
    <xdr:sp macro="" textlink="">
      <xdr:nvSpPr>
        <xdr:cNvPr id="197" name="維持補修費該当値テキスト"/>
        <xdr:cNvSpPr txBox="1"/>
      </xdr:nvSpPr>
      <xdr:spPr>
        <a:xfrm>
          <a:off x="4686300" y="123158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12,599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127000</xdr:colOff>
      <xdr:row>77</xdr:row>
      <xdr:rowOff>31423</xdr:rowOff>
    </xdr:from>
    <xdr:to>
      <xdr:col>20</xdr:col>
      <xdr:colOff>38100</xdr:colOff>
      <xdr:row>77</xdr:row>
      <xdr:rowOff>133023</xdr:rowOff>
    </xdr:to>
    <xdr:sp macro="" textlink="" fLocksText="0">
      <xdr:nvSpPr>
        <xdr:cNvPr id="198" name="楕円 197"/>
        <xdr:cNvSpPr/>
      </xdr:nvSpPr>
      <xdr:spPr>
        <a:xfrm>
          <a:off x="3743325" y="125063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95250</xdr:colOff>
      <xdr:row>75</xdr:row>
      <xdr:rowOff>152400</xdr:rowOff>
    </xdr:from>
    <xdr:to>
      <xdr:col>21</xdr:col>
      <xdr:colOff>57150</xdr:colOff>
      <xdr:row>77</xdr:row>
      <xdr:rowOff>85725</xdr:rowOff>
    </xdr:to>
    <xdr:sp macro="" textlink="">
      <xdr:nvSpPr>
        <xdr:cNvPr id="199" name="テキスト ボックス 198"/>
        <xdr:cNvSpPr txBox="1"/>
      </xdr:nvSpPr>
      <xdr:spPr>
        <a:xfrm>
          <a:off x="3524250" y="12306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11,010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77</xdr:row>
      <xdr:rowOff>79854</xdr:rowOff>
    </xdr:from>
    <xdr:to>
      <xdr:col>15</xdr:col>
      <xdr:colOff>101600</xdr:colOff>
      <xdr:row>78</xdr:row>
      <xdr:rowOff>10004</xdr:rowOff>
    </xdr:to>
    <xdr:sp macro="" textlink="" fLocksText="0">
      <xdr:nvSpPr>
        <xdr:cNvPr id="200" name="楕円 199"/>
        <xdr:cNvSpPr/>
      </xdr:nvSpPr>
      <xdr:spPr>
        <a:xfrm>
          <a:off x="2857500" y="125539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14</xdr:col>
      <xdr:colOff>0</xdr:colOff>
      <xdr:row>76</xdr:row>
      <xdr:rowOff>28575</xdr:rowOff>
    </xdr:from>
    <xdr:to>
      <xdr:col>16</xdr:col>
      <xdr:colOff>85725</xdr:colOff>
      <xdr:row>77</xdr:row>
      <xdr:rowOff>123825</xdr:rowOff>
    </xdr:to>
    <xdr:sp macro="" textlink="">
      <xdr:nvSpPr>
        <xdr:cNvPr id="201" name="テキスト ボックス 200"/>
        <xdr:cNvSpPr txBox="1"/>
      </xdr:nvSpPr>
      <xdr:spPr>
        <a:xfrm>
          <a:off x="2667000" y="123444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9,527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63500</xdr:colOff>
      <xdr:row>77</xdr:row>
      <xdr:rowOff>162477</xdr:rowOff>
    </xdr:from>
    <xdr:to>
      <xdr:col>10</xdr:col>
      <xdr:colOff>165100</xdr:colOff>
      <xdr:row>78</xdr:row>
      <xdr:rowOff>92627</xdr:rowOff>
    </xdr:to>
    <xdr:sp macro="" textlink="" fLocksText="0">
      <xdr:nvSpPr>
        <xdr:cNvPr id="202" name="楕円 201"/>
        <xdr:cNvSpPr/>
      </xdr:nvSpPr>
      <xdr:spPr>
        <a:xfrm>
          <a:off x="1971675" y="126396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66675</xdr:colOff>
      <xdr:row>78</xdr:row>
      <xdr:rowOff>85725</xdr:rowOff>
    </xdr:from>
    <xdr:to>
      <xdr:col>11</xdr:col>
      <xdr:colOff>152400</xdr:colOff>
      <xdr:row>80</xdr:row>
      <xdr:rowOff>19050</xdr:rowOff>
    </xdr:to>
    <xdr:sp macro="" textlink="">
      <xdr:nvSpPr>
        <xdr:cNvPr id="203" name="テキスト ボックス 202"/>
        <xdr:cNvSpPr txBox="1"/>
      </xdr:nvSpPr>
      <xdr:spPr>
        <a:xfrm>
          <a:off x="1781175" y="127254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6,997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78</xdr:row>
      <xdr:rowOff>22606</xdr:rowOff>
    </xdr:from>
    <xdr:to>
      <xdr:col>6</xdr:col>
      <xdr:colOff>38100</xdr:colOff>
      <xdr:row>78</xdr:row>
      <xdr:rowOff>124206</xdr:rowOff>
    </xdr:to>
    <xdr:sp macro="" textlink="" fLocksText="0">
      <xdr:nvSpPr>
        <xdr:cNvPr id="204" name="楕円 203"/>
        <xdr:cNvSpPr/>
      </xdr:nvSpPr>
      <xdr:spPr>
        <a:xfrm>
          <a:off x="1076325" y="126587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133350</xdr:colOff>
      <xdr:row>78</xdr:row>
      <xdr:rowOff>114300</xdr:rowOff>
    </xdr:from>
    <xdr:to>
      <xdr:col>7</xdr:col>
      <xdr:colOff>28575</xdr:colOff>
      <xdr:row>80</xdr:row>
      <xdr:rowOff>47625</xdr:rowOff>
    </xdr:to>
    <xdr:sp macro="" textlink="">
      <xdr:nvSpPr>
        <xdr:cNvPr id="205" name="テキスト ボックス 204"/>
        <xdr:cNvSpPr txBox="1"/>
      </xdr:nvSpPr>
      <xdr:spPr>
        <a:xfrm>
          <a:off x="895350" y="127539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6,030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83</xdr:row>
      <xdr:rowOff>57150</xdr:rowOff>
    </xdr:from>
    <xdr:to>
      <xdr:col>28</xdr:col>
      <xdr:colOff>114300</xdr:colOff>
      <xdr:row>85</xdr:row>
      <xdr:rowOff>31750</xdr:rowOff>
    </xdr:to>
    <xdr:sp macro="" textlink="" fLocksText="0">
      <xdr:nvSpPr>
        <xdr:cNvPr id="206" name="正方形/長方形 205"/>
        <xdr:cNvSpPr/>
      </xdr:nvSpPr>
      <xdr:spPr>
        <a:xfrm>
          <a:off x="762000" y="13506450"/>
          <a:ext cx="46863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fLocksText="0">
      <xdr:nvSpPr>
        <xdr:cNvPr id="207" name="正方形/長方形 206"/>
        <xdr:cNvSpPr/>
      </xdr:nvSpPr>
      <xdr:spPr>
        <a:xfrm>
          <a:off x="885825" y="13830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fLocksText="0">
      <xdr:nvSpPr>
        <xdr:cNvPr id="208" name="正方形/長方形 207"/>
        <xdr:cNvSpPr/>
      </xdr:nvSpPr>
      <xdr:spPr>
        <a:xfrm>
          <a:off x="885825" y="14020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fLocksText="0">
      <xdr:nvSpPr>
        <xdr:cNvPr id="209" name="正方形/長方形 208"/>
        <xdr:cNvSpPr/>
      </xdr:nvSpPr>
      <xdr:spPr>
        <a:xfrm>
          <a:off x="1905000" y="13830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fLocksText="0">
      <xdr:nvSpPr>
        <xdr:cNvPr id="210" name="正方形/長方形 209"/>
        <xdr:cNvSpPr/>
      </xdr:nvSpPr>
      <xdr:spPr>
        <a:xfrm>
          <a:off x="1905000" y="14020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fLocksText="0">
      <xdr:nvSpPr>
        <xdr:cNvPr id="211" name="正方形/長方形 210"/>
        <xdr:cNvSpPr/>
      </xdr:nvSpPr>
      <xdr:spPr>
        <a:xfrm>
          <a:off x="3048000" y="13830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fLocksText="0">
      <xdr:nvSpPr>
        <xdr:cNvPr id="212" name="正方形/長方形 211"/>
        <xdr:cNvSpPr/>
      </xdr:nvSpPr>
      <xdr:spPr>
        <a:xfrm>
          <a:off x="3048000" y="14020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fLocksText="0">
      <xdr:nvSpPr>
        <xdr:cNvPr id="213" name="正方形/長方形 212"/>
        <xdr:cNvSpPr/>
      </xdr:nvSpPr>
      <xdr:spPr>
        <a:xfrm>
          <a:off x="762000" y="14287500"/>
          <a:ext cx="4686300" cy="225742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xdr:col>
      <xdr:colOff>152400</xdr:colOff>
      <xdr:row>87</xdr:row>
      <xdr:rowOff>9525</xdr:rowOff>
    </xdr:from>
    <xdr:to>
      <xdr:col>5</xdr:col>
      <xdr:colOff>123825</xdr:colOff>
      <xdr:row>88</xdr:row>
      <xdr:rowOff>76200</xdr:rowOff>
    </xdr:to>
    <xdr:sp macro="" textlink="">
      <xdr:nvSpPr>
        <xdr:cNvPr id="214" name="テキスト ボックス 213"/>
        <xdr:cNvSpPr txBox="1"/>
      </xdr:nvSpPr>
      <xdr:spPr>
        <a:xfrm>
          <a:off x="723900" y="141065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101</xdr:row>
      <xdr:rowOff>82550</xdr:rowOff>
    </xdr:from>
    <xdr:to>
      <xdr:col>28</xdr:col>
      <xdr:colOff>114300</xdr:colOff>
      <xdr:row>101</xdr:row>
      <xdr:rowOff>82550</xdr:rowOff>
    </xdr:to>
    <xdr:sp macro="" textlink="">
      <xdr:nvSpPr>
        <xdr:cNvPr id="215" name="直線コネクタ 214"/>
        <xdr:cNvSpPr/>
      </xdr:nvSpPr>
      <xdr:spPr>
        <a:xfrm>
          <a:off x="762000" y="16544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100</xdr:row>
      <xdr:rowOff>114300</xdr:rowOff>
    </xdr:from>
    <xdr:to>
      <xdr:col>4</xdr:col>
      <xdr:colOff>0</xdr:colOff>
      <xdr:row>102</xdr:row>
      <xdr:rowOff>28575</xdr:rowOff>
    </xdr:to>
    <xdr:sp macro="" textlink="">
      <xdr:nvSpPr>
        <xdr:cNvPr id="216" name="テキスト ボックス 215"/>
        <xdr:cNvSpPr txBox="1"/>
      </xdr:nvSpPr>
      <xdr:spPr>
        <a:xfrm>
          <a:off x="228600" y="164020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99</xdr:row>
      <xdr:rowOff>44450</xdr:rowOff>
    </xdr:from>
    <xdr:to>
      <xdr:col>28</xdr:col>
      <xdr:colOff>114300</xdr:colOff>
      <xdr:row>99</xdr:row>
      <xdr:rowOff>44450</xdr:rowOff>
    </xdr:to>
    <xdr:sp macro="" textlink="">
      <xdr:nvSpPr>
        <xdr:cNvPr id="217" name="直線コネクタ 216"/>
        <xdr:cNvSpPr/>
      </xdr:nvSpPr>
      <xdr:spPr>
        <a:xfrm>
          <a:off x="762000" y="16163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98</xdr:row>
      <xdr:rowOff>76200</xdr:rowOff>
    </xdr:from>
    <xdr:to>
      <xdr:col>4</xdr:col>
      <xdr:colOff>0</xdr:colOff>
      <xdr:row>99</xdr:row>
      <xdr:rowOff>161925</xdr:rowOff>
    </xdr:to>
    <xdr:sp macro="" textlink="">
      <xdr:nvSpPr>
        <xdr:cNvPr id="218" name="テキスト ボックス 217"/>
        <xdr:cNvSpPr txBox="1"/>
      </xdr:nvSpPr>
      <xdr:spPr>
        <a:xfrm>
          <a:off x="228600" y="160210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6350</xdr:rowOff>
    </xdr:from>
    <xdr:to>
      <xdr:col>28</xdr:col>
      <xdr:colOff>114300</xdr:colOff>
      <xdr:row>97</xdr:row>
      <xdr:rowOff>6350</xdr:rowOff>
    </xdr:to>
    <xdr:sp macro="" textlink="">
      <xdr:nvSpPr>
        <xdr:cNvPr id="219" name="直線コネクタ 218"/>
        <xdr:cNvSpPr/>
      </xdr:nvSpPr>
      <xdr:spPr>
        <a:xfrm>
          <a:off x="762000" y="15782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96</xdr:row>
      <xdr:rowOff>38100</xdr:rowOff>
    </xdr:from>
    <xdr:to>
      <xdr:col>4</xdr:col>
      <xdr:colOff>0</xdr:colOff>
      <xdr:row>97</xdr:row>
      <xdr:rowOff>123825</xdr:rowOff>
    </xdr:to>
    <xdr:sp macro="" textlink="">
      <xdr:nvSpPr>
        <xdr:cNvPr id="220" name="テキスト ボックス 219"/>
        <xdr:cNvSpPr txBox="1"/>
      </xdr:nvSpPr>
      <xdr:spPr>
        <a:xfrm>
          <a:off x="228600" y="156400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94</xdr:row>
      <xdr:rowOff>139700</xdr:rowOff>
    </xdr:from>
    <xdr:to>
      <xdr:col>28</xdr:col>
      <xdr:colOff>114300</xdr:colOff>
      <xdr:row>94</xdr:row>
      <xdr:rowOff>139700</xdr:rowOff>
    </xdr:to>
    <xdr:sp macro="" textlink="">
      <xdr:nvSpPr>
        <xdr:cNvPr id="221" name="直線コネクタ 220"/>
        <xdr:cNvSpPr/>
      </xdr:nvSpPr>
      <xdr:spPr>
        <a:xfrm>
          <a:off x="762000" y="15401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93</xdr:row>
      <xdr:rowOff>171450</xdr:rowOff>
    </xdr:from>
    <xdr:to>
      <xdr:col>4</xdr:col>
      <xdr:colOff>0</xdr:colOff>
      <xdr:row>95</xdr:row>
      <xdr:rowOff>85725</xdr:rowOff>
    </xdr:to>
    <xdr:sp macro="" textlink="">
      <xdr:nvSpPr>
        <xdr:cNvPr id="222" name="テキスト ボックス 221"/>
        <xdr:cNvSpPr txBox="1"/>
      </xdr:nvSpPr>
      <xdr:spPr>
        <a:xfrm>
          <a:off x="228600" y="152590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92</xdr:row>
      <xdr:rowOff>101600</xdr:rowOff>
    </xdr:from>
    <xdr:to>
      <xdr:col>28</xdr:col>
      <xdr:colOff>114300</xdr:colOff>
      <xdr:row>92</xdr:row>
      <xdr:rowOff>101600</xdr:rowOff>
    </xdr:to>
    <xdr:sp macro="" textlink="">
      <xdr:nvSpPr>
        <xdr:cNvPr id="223" name="直線コネクタ 222"/>
        <xdr:cNvSpPr/>
      </xdr:nvSpPr>
      <xdr:spPr>
        <a:xfrm>
          <a:off x="762000" y="15020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91</xdr:row>
      <xdr:rowOff>133350</xdr:rowOff>
    </xdr:from>
    <xdr:to>
      <xdr:col>4</xdr:col>
      <xdr:colOff>0</xdr:colOff>
      <xdr:row>93</xdr:row>
      <xdr:rowOff>47625</xdr:rowOff>
    </xdr:to>
    <xdr:sp macro="" textlink="">
      <xdr:nvSpPr>
        <xdr:cNvPr id="224" name="テキスト ボックス 223"/>
        <xdr:cNvSpPr txBox="1"/>
      </xdr:nvSpPr>
      <xdr:spPr>
        <a:xfrm>
          <a:off x="161925" y="148780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90</xdr:row>
      <xdr:rowOff>63500</xdr:rowOff>
    </xdr:from>
    <xdr:to>
      <xdr:col>28</xdr:col>
      <xdr:colOff>114300</xdr:colOff>
      <xdr:row>90</xdr:row>
      <xdr:rowOff>63500</xdr:rowOff>
    </xdr:to>
    <xdr:sp macro="" textlink="">
      <xdr:nvSpPr>
        <xdr:cNvPr id="225" name="直線コネクタ 224"/>
        <xdr:cNvSpPr/>
      </xdr:nvSpPr>
      <xdr:spPr>
        <a:xfrm>
          <a:off x="762000" y="14649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89</xdr:row>
      <xdr:rowOff>95250</xdr:rowOff>
    </xdr:from>
    <xdr:to>
      <xdr:col>4</xdr:col>
      <xdr:colOff>0</xdr:colOff>
      <xdr:row>91</xdr:row>
      <xdr:rowOff>28575</xdr:rowOff>
    </xdr:to>
    <xdr:sp macro="" textlink="">
      <xdr:nvSpPr>
        <xdr:cNvPr id="226" name="テキスト ボックス 225"/>
        <xdr:cNvSpPr txBox="1"/>
      </xdr:nvSpPr>
      <xdr:spPr>
        <a:xfrm>
          <a:off x="161925" y="145161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88</xdr:row>
      <xdr:rowOff>25400</xdr:rowOff>
    </xdr:to>
    <xdr:sp macro="" textlink="">
      <xdr:nvSpPr>
        <xdr:cNvPr id="227" name="直線コネクタ 226"/>
        <xdr:cNvSpPr/>
      </xdr:nvSpPr>
      <xdr:spPr>
        <a:xfrm>
          <a:off x="762000" y="1428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87</xdr:row>
      <xdr:rowOff>57150</xdr:rowOff>
    </xdr:from>
    <xdr:to>
      <xdr:col>4</xdr:col>
      <xdr:colOff>0</xdr:colOff>
      <xdr:row>88</xdr:row>
      <xdr:rowOff>152400</xdr:rowOff>
    </xdr:to>
    <xdr:sp macro="" textlink="">
      <xdr:nvSpPr>
        <xdr:cNvPr id="228" name="テキスト ボックス 227"/>
        <xdr:cNvSpPr txBox="1"/>
      </xdr:nvSpPr>
      <xdr:spPr>
        <a:xfrm>
          <a:off x="161925" y="141541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fLocksText="0">
      <xdr:nvSpPr>
        <xdr:cNvPr id="229" name="扶助費グラフ枠"/>
        <xdr:cNvSpPr/>
      </xdr:nvSpPr>
      <xdr:spPr>
        <a:xfrm>
          <a:off x="762000" y="14287500"/>
          <a:ext cx="4686300" cy="22574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sp macro="" textlink="">
      <xdr:nvSpPr>
        <xdr:cNvPr id="230" name="直線コネクタ 229"/>
        <xdr:cNvSpPr/>
      </xdr:nvSpPr>
      <xdr:spPr>
        <a:xfrm flipV="1">
          <a:off x="4629150" y="14582775"/>
          <a:ext cx="9525"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99</xdr:row>
      <xdr:rowOff>123825</xdr:rowOff>
    </xdr:from>
    <xdr:to>
      <xdr:col>27</xdr:col>
      <xdr:colOff>76200</xdr:colOff>
      <xdr:row>101</xdr:row>
      <xdr:rowOff>38100</xdr:rowOff>
    </xdr:to>
    <xdr:sp macro="" textlink="">
      <xdr:nvSpPr>
        <xdr:cNvPr id="231" name="扶助費最小値テキスト"/>
        <xdr:cNvSpPr txBox="1"/>
      </xdr:nvSpPr>
      <xdr:spPr>
        <a:xfrm>
          <a:off x="4686300" y="162401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35,800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99</xdr:row>
      <xdr:rowOff>124461</xdr:rowOff>
    </xdr:from>
    <xdr:to>
      <xdr:col>24</xdr:col>
      <xdr:colOff>152400</xdr:colOff>
      <xdr:row>99</xdr:row>
      <xdr:rowOff>124461</xdr:rowOff>
    </xdr:to>
    <xdr:sp macro="" textlink="">
      <xdr:nvSpPr>
        <xdr:cNvPr id="232" name="直線コネクタ 231"/>
        <xdr:cNvSpPr/>
      </xdr:nvSpPr>
      <xdr:spPr>
        <a:xfrm>
          <a:off x="4543425" y="162401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88</xdr:row>
      <xdr:rowOff>114300</xdr:rowOff>
    </xdr:from>
    <xdr:to>
      <xdr:col>27</xdr:col>
      <xdr:colOff>142875</xdr:colOff>
      <xdr:row>90</xdr:row>
      <xdr:rowOff>47625</xdr:rowOff>
    </xdr:to>
    <xdr:sp macro="" textlink="">
      <xdr:nvSpPr>
        <xdr:cNvPr id="233" name="扶助費最大値テキスト"/>
        <xdr:cNvSpPr txBox="1"/>
      </xdr:nvSpPr>
      <xdr:spPr>
        <a:xfrm>
          <a:off x="4686300" y="143732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123,410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89</xdr:row>
      <xdr:rowOff>169990</xdr:rowOff>
    </xdr:from>
    <xdr:to>
      <xdr:col>24</xdr:col>
      <xdr:colOff>152400</xdr:colOff>
      <xdr:row>89</xdr:row>
      <xdr:rowOff>169990</xdr:rowOff>
    </xdr:to>
    <xdr:sp macro="" textlink="">
      <xdr:nvSpPr>
        <xdr:cNvPr id="234" name="直線コネクタ 233"/>
        <xdr:cNvSpPr/>
      </xdr:nvSpPr>
      <xdr:spPr>
        <a:xfrm>
          <a:off x="4543425" y="145827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94</xdr:row>
      <xdr:rowOff>62185</xdr:rowOff>
    </xdr:from>
    <xdr:to>
      <xdr:col>24</xdr:col>
      <xdr:colOff>63500</xdr:colOff>
      <xdr:row>94</xdr:row>
      <xdr:rowOff>97789</xdr:rowOff>
    </xdr:to>
    <xdr:sp macro="" textlink="">
      <xdr:nvSpPr>
        <xdr:cNvPr id="235" name="直線コネクタ 234"/>
        <xdr:cNvSpPr/>
      </xdr:nvSpPr>
      <xdr:spPr>
        <a:xfrm>
          <a:off x="3800475" y="153257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95</xdr:row>
      <xdr:rowOff>123825</xdr:rowOff>
    </xdr:from>
    <xdr:to>
      <xdr:col>27</xdr:col>
      <xdr:colOff>76200</xdr:colOff>
      <xdr:row>97</xdr:row>
      <xdr:rowOff>38100</xdr:rowOff>
    </xdr:to>
    <xdr:sp macro="" textlink="">
      <xdr:nvSpPr>
        <xdr:cNvPr id="236" name="扶助費平均値テキスト"/>
        <xdr:cNvSpPr txBox="1"/>
      </xdr:nvSpPr>
      <xdr:spPr>
        <a:xfrm>
          <a:off x="4686300" y="15554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95</xdr:row>
      <xdr:rowOff>149098</xdr:rowOff>
    </xdr:from>
    <xdr:to>
      <xdr:col>24</xdr:col>
      <xdr:colOff>114300</xdr:colOff>
      <xdr:row>96</xdr:row>
      <xdr:rowOff>79248</xdr:rowOff>
    </xdr:to>
    <xdr:sp macro="" textlink="" fLocksText="0">
      <xdr:nvSpPr>
        <xdr:cNvPr id="237" name="フローチャート: 判断 236"/>
        <xdr:cNvSpPr/>
      </xdr:nvSpPr>
      <xdr:spPr>
        <a:xfrm>
          <a:off x="4581525" y="155829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94</xdr:row>
      <xdr:rowOff>62185</xdr:rowOff>
    </xdr:from>
    <xdr:to>
      <xdr:col>19</xdr:col>
      <xdr:colOff>177800</xdr:colOff>
      <xdr:row>95</xdr:row>
      <xdr:rowOff>80208</xdr:rowOff>
    </xdr:to>
    <xdr:sp macro="" textlink="">
      <xdr:nvSpPr>
        <xdr:cNvPr id="238" name="直線コネクタ 237"/>
        <xdr:cNvSpPr/>
      </xdr:nvSpPr>
      <xdr:spPr>
        <a:xfrm flipV="1">
          <a:off x="2905125" y="15325725"/>
          <a:ext cx="89535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95</xdr:row>
      <xdr:rowOff>164395</xdr:rowOff>
    </xdr:from>
    <xdr:to>
      <xdr:col>20</xdr:col>
      <xdr:colOff>38100</xdr:colOff>
      <xdr:row>96</xdr:row>
      <xdr:rowOff>94545</xdr:rowOff>
    </xdr:to>
    <xdr:sp macro="" textlink="" fLocksText="0">
      <xdr:nvSpPr>
        <xdr:cNvPr id="239" name="フローチャート: 判断 238"/>
        <xdr:cNvSpPr/>
      </xdr:nvSpPr>
      <xdr:spPr>
        <a:xfrm>
          <a:off x="3743325" y="155924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95250</xdr:colOff>
      <xdr:row>96</xdr:row>
      <xdr:rowOff>85725</xdr:rowOff>
    </xdr:from>
    <xdr:to>
      <xdr:col>21</xdr:col>
      <xdr:colOff>57150</xdr:colOff>
      <xdr:row>98</xdr:row>
      <xdr:rowOff>0</xdr:rowOff>
    </xdr:to>
    <xdr:sp macro="" textlink="">
      <xdr:nvSpPr>
        <xdr:cNvPr id="240" name="テキスト ボックス 239"/>
        <xdr:cNvSpPr txBox="1"/>
      </xdr:nvSpPr>
      <xdr:spPr>
        <a:xfrm>
          <a:off x="3524250" y="156876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114300</xdr:colOff>
      <xdr:row>95</xdr:row>
      <xdr:rowOff>80208</xdr:rowOff>
    </xdr:from>
    <xdr:to>
      <xdr:col>15</xdr:col>
      <xdr:colOff>50800</xdr:colOff>
      <xdr:row>96</xdr:row>
      <xdr:rowOff>78645</xdr:rowOff>
    </xdr:to>
    <xdr:sp macro="" textlink="">
      <xdr:nvSpPr>
        <xdr:cNvPr id="241" name="直線コネクタ 240"/>
        <xdr:cNvSpPr/>
      </xdr:nvSpPr>
      <xdr:spPr>
        <a:xfrm flipV="1">
          <a:off x="2019300" y="15506700"/>
          <a:ext cx="885825"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96</xdr:row>
      <xdr:rowOff>117647</xdr:rowOff>
    </xdr:from>
    <xdr:to>
      <xdr:col>15</xdr:col>
      <xdr:colOff>101600</xdr:colOff>
      <xdr:row>97</xdr:row>
      <xdr:rowOff>47797</xdr:rowOff>
    </xdr:to>
    <xdr:sp macro="" textlink="" fLocksText="0">
      <xdr:nvSpPr>
        <xdr:cNvPr id="242" name="フローチャート: 判断 241"/>
        <xdr:cNvSpPr/>
      </xdr:nvSpPr>
      <xdr:spPr>
        <a:xfrm>
          <a:off x="2857500" y="157162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161925</xdr:colOff>
      <xdr:row>97</xdr:row>
      <xdr:rowOff>38100</xdr:rowOff>
    </xdr:from>
    <xdr:to>
      <xdr:col>16</xdr:col>
      <xdr:colOff>123825</xdr:colOff>
      <xdr:row>98</xdr:row>
      <xdr:rowOff>123825</xdr:rowOff>
    </xdr:to>
    <xdr:sp macro="" textlink="">
      <xdr:nvSpPr>
        <xdr:cNvPr id="243" name="テキスト ボックス 242"/>
        <xdr:cNvSpPr txBox="1"/>
      </xdr:nvSpPr>
      <xdr:spPr>
        <a:xfrm>
          <a:off x="2638425" y="158115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177800</xdr:colOff>
      <xdr:row>96</xdr:row>
      <xdr:rowOff>78645</xdr:rowOff>
    </xdr:from>
    <xdr:to>
      <xdr:col>10</xdr:col>
      <xdr:colOff>114300</xdr:colOff>
      <xdr:row>97</xdr:row>
      <xdr:rowOff>42545</xdr:rowOff>
    </xdr:to>
    <xdr:sp macro="" textlink="">
      <xdr:nvSpPr>
        <xdr:cNvPr id="244" name="直線コネクタ 243"/>
        <xdr:cNvSpPr/>
      </xdr:nvSpPr>
      <xdr:spPr>
        <a:xfrm flipV="1">
          <a:off x="1133475" y="15678150"/>
          <a:ext cx="885825"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96</xdr:row>
      <xdr:rowOff>168796</xdr:rowOff>
    </xdr:from>
    <xdr:to>
      <xdr:col>10</xdr:col>
      <xdr:colOff>165100</xdr:colOff>
      <xdr:row>97</xdr:row>
      <xdr:rowOff>98946</xdr:rowOff>
    </xdr:to>
    <xdr:sp macro="" textlink="" fLocksText="0">
      <xdr:nvSpPr>
        <xdr:cNvPr id="245" name="フローチャート: 判断 244"/>
        <xdr:cNvSpPr/>
      </xdr:nvSpPr>
      <xdr:spPr>
        <a:xfrm>
          <a:off x="1971675" y="157734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97</xdr:row>
      <xdr:rowOff>85725</xdr:rowOff>
    </xdr:from>
    <xdr:to>
      <xdr:col>11</xdr:col>
      <xdr:colOff>180975</xdr:colOff>
      <xdr:row>99</xdr:row>
      <xdr:rowOff>0</xdr:rowOff>
    </xdr:to>
    <xdr:sp macro="" textlink="">
      <xdr:nvSpPr>
        <xdr:cNvPr id="246" name="テキスト ボックス 245"/>
        <xdr:cNvSpPr txBox="1"/>
      </xdr:nvSpPr>
      <xdr:spPr>
        <a:xfrm>
          <a:off x="1743075" y="158591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97</xdr:row>
      <xdr:rowOff>81890</xdr:rowOff>
    </xdr:from>
    <xdr:to>
      <xdr:col>6</xdr:col>
      <xdr:colOff>38100</xdr:colOff>
      <xdr:row>98</xdr:row>
      <xdr:rowOff>12040</xdr:rowOff>
    </xdr:to>
    <xdr:sp macro="" textlink="" fLocksText="0">
      <xdr:nvSpPr>
        <xdr:cNvPr id="247" name="フローチャート: 判断 246"/>
        <xdr:cNvSpPr/>
      </xdr:nvSpPr>
      <xdr:spPr>
        <a:xfrm>
          <a:off x="1076325" y="158591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95250</xdr:colOff>
      <xdr:row>98</xdr:row>
      <xdr:rowOff>0</xdr:rowOff>
    </xdr:from>
    <xdr:to>
      <xdr:col>7</xdr:col>
      <xdr:colOff>57150</xdr:colOff>
      <xdr:row>99</xdr:row>
      <xdr:rowOff>85725</xdr:rowOff>
    </xdr:to>
    <xdr:sp macro="" textlink="">
      <xdr:nvSpPr>
        <xdr:cNvPr id="248" name="テキスト ボックス 247"/>
        <xdr:cNvSpPr txBox="1"/>
      </xdr:nvSpPr>
      <xdr:spPr>
        <a:xfrm>
          <a:off x="857250" y="159448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57150</xdr:colOff>
      <xdr:row>101</xdr:row>
      <xdr:rowOff>76200</xdr:rowOff>
    </xdr:from>
    <xdr:to>
      <xdr:col>27</xdr:col>
      <xdr:colOff>57150</xdr:colOff>
      <xdr:row>102</xdr:row>
      <xdr:rowOff>161925</xdr:rowOff>
    </xdr:to>
    <xdr:sp macro="" textlink="">
      <xdr:nvSpPr>
        <xdr:cNvPr id="249" name="テキスト ボックス 248"/>
        <xdr:cNvSpPr txBox="1"/>
      </xdr:nvSpPr>
      <xdr:spPr>
        <a:xfrm>
          <a:off x="4438650"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101</xdr:row>
      <xdr:rowOff>76200</xdr:rowOff>
    </xdr:from>
    <xdr:to>
      <xdr:col>22</xdr:col>
      <xdr:colOff>171450</xdr:colOff>
      <xdr:row>102</xdr:row>
      <xdr:rowOff>161925</xdr:rowOff>
    </xdr:to>
    <xdr:sp macro="" textlink="">
      <xdr:nvSpPr>
        <xdr:cNvPr id="250" name="テキスト ボックス 249"/>
        <xdr:cNvSpPr txBox="1"/>
      </xdr:nvSpPr>
      <xdr:spPr>
        <a:xfrm>
          <a:off x="3600450"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47625</xdr:colOff>
      <xdr:row>101</xdr:row>
      <xdr:rowOff>76200</xdr:rowOff>
    </xdr:from>
    <xdr:to>
      <xdr:col>18</xdr:col>
      <xdr:colOff>47625</xdr:colOff>
      <xdr:row>102</xdr:row>
      <xdr:rowOff>161925</xdr:rowOff>
    </xdr:to>
    <xdr:sp macro="" textlink="">
      <xdr:nvSpPr>
        <xdr:cNvPr id="251" name="テキスト ボックス 250"/>
        <xdr:cNvSpPr txBox="1"/>
      </xdr:nvSpPr>
      <xdr:spPr>
        <a:xfrm>
          <a:off x="2714625"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114300</xdr:colOff>
      <xdr:row>101</xdr:row>
      <xdr:rowOff>76200</xdr:rowOff>
    </xdr:from>
    <xdr:to>
      <xdr:col>13</xdr:col>
      <xdr:colOff>114300</xdr:colOff>
      <xdr:row>102</xdr:row>
      <xdr:rowOff>161925</xdr:rowOff>
    </xdr:to>
    <xdr:sp macro="" textlink="">
      <xdr:nvSpPr>
        <xdr:cNvPr id="252" name="テキスト ボックス 251"/>
        <xdr:cNvSpPr txBox="1"/>
      </xdr:nvSpPr>
      <xdr:spPr>
        <a:xfrm>
          <a:off x="1828800"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xdr:col>
      <xdr:colOff>171450</xdr:colOff>
      <xdr:row>101</xdr:row>
      <xdr:rowOff>76200</xdr:rowOff>
    </xdr:from>
    <xdr:to>
      <xdr:col>8</xdr:col>
      <xdr:colOff>171450</xdr:colOff>
      <xdr:row>102</xdr:row>
      <xdr:rowOff>161925</xdr:rowOff>
    </xdr:to>
    <xdr:sp macro="" textlink="">
      <xdr:nvSpPr>
        <xdr:cNvPr id="253" name="テキスト ボックス 252"/>
        <xdr:cNvSpPr txBox="1"/>
      </xdr:nvSpPr>
      <xdr:spPr>
        <a:xfrm>
          <a:off x="933450"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94</xdr:row>
      <xdr:rowOff>46989</xdr:rowOff>
    </xdr:from>
    <xdr:to>
      <xdr:col>24</xdr:col>
      <xdr:colOff>114300</xdr:colOff>
      <xdr:row>94</xdr:row>
      <xdr:rowOff>148589</xdr:rowOff>
    </xdr:to>
    <xdr:sp macro="" textlink="" fLocksText="0">
      <xdr:nvSpPr>
        <xdr:cNvPr id="254" name="楕円 253"/>
        <xdr:cNvSpPr/>
      </xdr:nvSpPr>
      <xdr:spPr>
        <a:xfrm>
          <a:off x="4581525" y="153066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93</xdr:row>
      <xdr:rowOff>66675</xdr:rowOff>
    </xdr:from>
    <xdr:to>
      <xdr:col>27</xdr:col>
      <xdr:colOff>76200</xdr:colOff>
      <xdr:row>94</xdr:row>
      <xdr:rowOff>152400</xdr:rowOff>
    </xdr:to>
    <xdr:sp macro="" textlink="">
      <xdr:nvSpPr>
        <xdr:cNvPr id="255" name="扶助費該当値テキスト"/>
        <xdr:cNvSpPr txBox="1"/>
      </xdr:nvSpPr>
      <xdr:spPr>
        <a:xfrm>
          <a:off x="4686300" y="151542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82,200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127000</xdr:colOff>
      <xdr:row>94</xdr:row>
      <xdr:rowOff>11385</xdr:rowOff>
    </xdr:from>
    <xdr:to>
      <xdr:col>20</xdr:col>
      <xdr:colOff>38100</xdr:colOff>
      <xdr:row>94</xdr:row>
      <xdr:rowOff>112985</xdr:rowOff>
    </xdr:to>
    <xdr:sp macro="" textlink="" fLocksText="0">
      <xdr:nvSpPr>
        <xdr:cNvPr id="256" name="楕円 255"/>
        <xdr:cNvSpPr/>
      </xdr:nvSpPr>
      <xdr:spPr>
        <a:xfrm>
          <a:off x="3743325" y="152685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95250</xdr:colOff>
      <xdr:row>92</xdr:row>
      <xdr:rowOff>133350</xdr:rowOff>
    </xdr:from>
    <xdr:to>
      <xdr:col>21</xdr:col>
      <xdr:colOff>57150</xdr:colOff>
      <xdr:row>94</xdr:row>
      <xdr:rowOff>47625</xdr:rowOff>
    </xdr:to>
    <xdr:sp macro="" textlink="">
      <xdr:nvSpPr>
        <xdr:cNvPr id="257" name="テキスト ボックス 256"/>
        <xdr:cNvSpPr txBox="1"/>
      </xdr:nvSpPr>
      <xdr:spPr>
        <a:xfrm>
          <a:off x="3524250" y="150495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84,069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95</xdr:row>
      <xdr:rowOff>29408</xdr:rowOff>
    </xdr:from>
    <xdr:to>
      <xdr:col>15</xdr:col>
      <xdr:colOff>101600</xdr:colOff>
      <xdr:row>95</xdr:row>
      <xdr:rowOff>131008</xdr:rowOff>
    </xdr:to>
    <xdr:sp macro="" textlink="" fLocksText="0">
      <xdr:nvSpPr>
        <xdr:cNvPr id="258" name="楕円 257"/>
        <xdr:cNvSpPr/>
      </xdr:nvSpPr>
      <xdr:spPr>
        <a:xfrm>
          <a:off x="2857500" y="154590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161925</xdr:colOff>
      <xdr:row>93</xdr:row>
      <xdr:rowOff>142875</xdr:rowOff>
    </xdr:from>
    <xdr:to>
      <xdr:col>16</xdr:col>
      <xdr:colOff>123825</xdr:colOff>
      <xdr:row>95</xdr:row>
      <xdr:rowOff>57150</xdr:rowOff>
    </xdr:to>
    <xdr:sp macro="" textlink="">
      <xdr:nvSpPr>
        <xdr:cNvPr id="259" name="テキスト ボックス 258"/>
        <xdr:cNvSpPr txBox="1"/>
      </xdr:nvSpPr>
      <xdr:spPr>
        <a:xfrm>
          <a:off x="2638425" y="152304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74,123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63500</xdr:colOff>
      <xdr:row>96</xdr:row>
      <xdr:rowOff>27845</xdr:rowOff>
    </xdr:from>
    <xdr:to>
      <xdr:col>10</xdr:col>
      <xdr:colOff>165100</xdr:colOff>
      <xdr:row>96</xdr:row>
      <xdr:rowOff>129445</xdr:rowOff>
    </xdr:to>
    <xdr:sp macro="" textlink="" fLocksText="0">
      <xdr:nvSpPr>
        <xdr:cNvPr id="260" name="楕円 259"/>
        <xdr:cNvSpPr/>
      </xdr:nvSpPr>
      <xdr:spPr>
        <a:xfrm>
          <a:off x="1971675" y="156305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94</xdr:row>
      <xdr:rowOff>142875</xdr:rowOff>
    </xdr:from>
    <xdr:to>
      <xdr:col>11</xdr:col>
      <xdr:colOff>180975</xdr:colOff>
      <xdr:row>96</xdr:row>
      <xdr:rowOff>57150</xdr:rowOff>
    </xdr:to>
    <xdr:sp macro="" textlink="">
      <xdr:nvSpPr>
        <xdr:cNvPr id="261" name="テキスト ボックス 260"/>
        <xdr:cNvSpPr txBox="1"/>
      </xdr:nvSpPr>
      <xdr:spPr>
        <a:xfrm>
          <a:off x="1743075" y="154019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65,205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96</xdr:row>
      <xdr:rowOff>163195</xdr:rowOff>
    </xdr:from>
    <xdr:to>
      <xdr:col>6</xdr:col>
      <xdr:colOff>38100</xdr:colOff>
      <xdr:row>97</xdr:row>
      <xdr:rowOff>93345</xdr:rowOff>
    </xdr:to>
    <xdr:sp macro="" textlink="" fLocksText="0">
      <xdr:nvSpPr>
        <xdr:cNvPr id="262" name="楕円 261"/>
        <xdr:cNvSpPr/>
      </xdr:nvSpPr>
      <xdr:spPr>
        <a:xfrm>
          <a:off x="1076325" y="157638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95250</xdr:colOff>
      <xdr:row>95</xdr:row>
      <xdr:rowOff>114300</xdr:rowOff>
    </xdr:from>
    <xdr:to>
      <xdr:col>7</xdr:col>
      <xdr:colOff>57150</xdr:colOff>
      <xdr:row>97</xdr:row>
      <xdr:rowOff>28575</xdr:rowOff>
    </xdr:to>
    <xdr:sp macro="" textlink="">
      <xdr:nvSpPr>
        <xdr:cNvPr id="263" name="テキスト ボックス 262"/>
        <xdr:cNvSpPr txBox="1"/>
      </xdr:nvSpPr>
      <xdr:spPr>
        <a:xfrm>
          <a:off x="857250" y="155448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58,100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23</xdr:row>
      <xdr:rowOff>57150</xdr:rowOff>
    </xdr:from>
    <xdr:to>
      <xdr:col>59</xdr:col>
      <xdr:colOff>50800</xdr:colOff>
      <xdr:row>25</xdr:row>
      <xdr:rowOff>31750</xdr:rowOff>
    </xdr:to>
    <xdr:sp macro="" textlink="" fLocksText="0">
      <xdr:nvSpPr>
        <xdr:cNvPr id="264" name="正方形/長方形 263"/>
        <xdr:cNvSpPr/>
      </xdr:nvSpPr>
      <xdr:spPr>
        <a:xfrm>
          <a:off x="6600825" y="3790950"/>
          <a:ext cx="46863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fLocksText="0">
      <xdr:nvSpPr>
        <xdr:cNvPr id="265" name="正方形/長方形 264"/>
        <xdr:cNvSpPr/>
      </xdr:nvSpPr>
      <xdr:spPr>
        <a:xfrm>
          <a:off x="6734175" y="4114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fLocksText="0">
      <xdr:nvSpPr>
        <xdr:cNvPr id="266" name="正方形/長方形 265"/>
        <xdr:cNvSpPr/>
      </xdr:nvSpPr>
      <xdr:spPr>
        <a:xfrm>
          <a:off x="6734175" y="4305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fLocksText="0">
      <xdr:nvSpPr>
        <xdr:cNvPr id="267" name="正方形/長方形 266"/>
        <xdr:cNvSpPr/>
      </xdr:nvSpPr>
      <xdr:spPr>
        <a:xfrm>
          <a:off x="7743825" y="4114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fLocksText="0">
      <xdr:nvSpPr>
        <xdr:cNvPr id="268" name="正方形/長方形 267"/>
        <xdr:cNvSpPr/>
      </xdr:nvSpPr>
      <xdr:spPr>
        <a:xfrm>
          <a:off x="7743825" y="4305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fLocksText="0">
      <xdr:nvSpPr>
        <xdr:cNvPr id="269" name="正方形/長方形 268"/>
        <xdr:cNvSpPr/>
      </xdr:nvSpPr>
      <xdr:spPr>
        <a:xfrm>
          <a:off x="8886825" y="4114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fLocksText="0">
      <xdr:nvSpPr>
        <xdr:cNvPr id="270" name="正方形/長方形 269"/>
        <xdr:cNvSpPr/>
      </xdr:nvSpPr>
      <xdr:spPr>
        <a:xfrm>
          <a:off x="8886825" y="4305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fLocksText="0">
      <xdr:nvSpPr>
        <xdr:cNvPr id="271" name="正方形/長方形 270"/>
        <xdr:cNvSpPr/>
      </xdr:nvSpPr>
      <xdr:spPr>
        <a:xfrm>
          <a:off x="6600825" y="4572000"/>
          <a:ext cx="46863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34</xdr:col>
      <xdr:colOff>85725</xdr:colOff>
      <xdr:row>27</xdr:row>
      <xdr:rowOff>9525</xdr:rowOff>
    </xdr:from>
    <xdr:to>
      <xdr:col>36</xdr:col>
      <xdr:colOff>57150</xdr:colOff>
      <xdr:row>28</xdr:row>
      <xdr:rowOff>76200</xdr:rowOff>
    </xdr:to>
    <xdr:sp macro="" textlink="">
      <xdr:nvSpPr>
        <xdr:cNvPr id="272" name="テキスト ボックス 271"/>
        <xdr:cNvSpPr txBox="1"/>
      </xdr:nvSpPr>
      <xdr:spPr>
        <a:xfrm>
          <a:off x="6562725" y="43910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41</xdr:row>
      <xdr:rowOff>82550</xdr:rowOff>
    </xdr:from>
    <xdr:to>
      <xdr:col>59</xdr:col>
      <xdr:colOff>50800</xdr:colOff>
      <xdr:row>41</xdr:row>
      <xdr:rowOff>82550</xdr:rowOff>
    </xdr:to>
    <xdr:sp macro="" textlink="">
      <xdr:nvSpPr>
        <xdr:cNvPr id="273" name="直線コネクタ 272"/>
        <xdr:cNvSpPr/>
      </xdr:nvSpPr>
      <xdr:spPr>
        <a:xfrm>
          <a:off x="6600825"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39</xdr:row>
      <xdr:rowOff>98878</xdr:rowOff>
    </xdr:from>
    <xdr:to>
      <xdr:col>59</xdr:col>
      <xdr:colOff>50800</xdr:colOff>
      <xdr:row>39</xdr:row>
      <xdr:rowOff>98878</xdr:rowOff>
    </xdr:to>
    <xdr:sp macro="" textlink="">
      <xdr:nvSpPr>
        <xdr:cNvPr id="274" name="直線コネクタ 273"/>
        <xdr:cNvSpPr/>
      </xdr:nvSpPr>
      <xdr:spPr>
        <a:xfrm>
          <a:off x="6600825" y="6419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33</xdr:col>
      <xdr:colOff>66675</xdr:colOff>
      <xdr:row>38</xdr:row>
      <xdr:rowOff>123825</xdr:rowOff>
    </xdr:from>
    <xdr:to>
      <xdr:col>34</xdr:col>
      <xdr:colOff>123825</xdr:colOff>
      <xdr:row>40</xdr:row>
      <xdr:rowOff>57150</xdr:rowOff>
    </xdr:to>
    <xdr:sp macro="" textlink="">
      <xdr:nvSpPr>
        <xdr:cNvPr id="275" name="テキスト ボックス 274"/>
        <xdr:cNvSpPr txBox="1"/>
      </xdr:nvSpPr>
      <xdr:spPr>
        <a:xfrm>
          <a:off x="6353175" y="62865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37</xdr:row>
      <xdr:rowOff>115207</xdr:rowOff>
    </xdr:from>
    <xdr:to>
      <xdr:col>59</xdr:col>
      <xdr:colOff>50800</xdr:colOff>
      <xdr:row>37</xdr:row>
      <xdr:rowOff>115207</xdr:rowOff>
    </xdr:to>
    <xdr:sp macro="" textlink="">
      <xdr:nvSpPr>
        <xdr:cNvPr id="276" name="直線コネクタ 275"/>
        <xdr:cNvSpPr/>
      </xdr:nvSpPr>
      <xdr:spPr>
        <a:xfrm>
          <a:off x="6600825" y="6115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36</xdr:row>
      <xdr:rowOff>142875</xdr:rowOff>
    </xdr:from>
    <xdr:to>
      <xdr:col>34</xdr:col>
      <xdr:colOff>123825</xdr:colOff>
      <xdr:row>38</xdr:row>
      <xdr:rowOff>76200</xdr:rowOff>
    </xdr:to>
    <xdr:sp macro="" textlink="">
      <xdr:nvSpPr>
        <xdr:cNvPr id="277" name="テキスト ボックス 276"/>
        <xdr:cNvSpPr txBox="1"/>
      </xdr:nvSpPr>
      <xdr:spPr>
        <a:xfrm>
          <a:off x="6000750" y="59817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35</xdr:row>
      <xdr:rowOff>131536</xdr:rowOff>
    </xdr:from>
    <xdr:to>
      <xdr:col>59</xdr:col>
      <xdr:colOff>50800</xdr:colOff>
      <xdr:row>35</xdr:row>
      <xdr:rowOff>131536</xdr:rowOff>
    </xdr:to>
    <xdr:sp macro="" textlink="">
      <xdr:nvSpPr>
        <xdr:cNvPr id="278" name="直線コネクタ 277"/>
        <xdr:cNvSpPr/>
      </xdr:nvSpPr>
      <xdr:spPr>
        <a:xfrm>
          <a:off x="6600825" y="581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34</xdr:row>
      <xdr:rowOff>161925</xdr:rowOff>
    </xdr:from>
    <xdr:to>
      <xdr:col>34</xdr:col>
      <xdr:colOff>123825</xdr:colOff>
      <xdr:row>36</xdr:row>
      <xdr:rowOff>95250</xdr:rowOff>
    </xdr:to>
    <xdr:sp macro="" textlink="">
      <xdr:nvSpPr>
        <xdr:cNvPr id="279" name="テキスト ボックス 278"/>
        <xdr:cNvSpPr txBox="1"/>
      </xdr:nvSpPr>
      <xdr:spPr>
        <a:xfrm>
          <a:off x="6000750" y="56769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33</xdr:row>
      <xdr:rowOff>147864</xdr:rowOff>
    </xdr:from>
    <xdr:to>
      <xdr:col>59</xdr:col>
      <xdr:colOff>50800</xdr:colOff>
      <xdr:row>33</xdr:row>
      <xdr:rowOff>147864</xdr:rowOff>
    </xdr:to>
    <xdr:sp macro="" textlink="">
      <xdr:nvSpPr>
        <xdr:cNvPr id="280" name="直線コネクタ 279"/>
        <xdr:cNvSpPr/>
      </xdr:nvSpPr>
      <xdr:spPr>
        <a:xfrm>
          <a:off x="6600825" y="5505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33</xdr:row>
      <xdr:rowOff>9525</xdr:rowOff>
    </xdr:from>
    <xdr:to>
      <xdr:col>34</xdr:col>
      <xdr:colOff>123825</xdr:colOff>
      <xdr:row>34</xdr:row>
      <xdr:rowOff>104775</xdr:rowOff>
    </xdr:to>
    <xdr:sp macro="" textlink="">
      <xdr:nvSpPr>
        <xdr:cNvPr id="281" name="テキスト ボックス 280"/>
        <xdr:cNvSpPr txBox="1"/>
      </xdr:nvSpPr>
      <xdr:spPr>
        <a:xfrm>
          <a:off x="6000750" y="53625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164193</xdr:rowOff>
    </xdr:from>
    <xdr:to>
      <xdr:col>59</xdr:col>
      <xdr:colOff>50800</xdr:colOff>
      <xdr:row>31</xdr:row>
      <xdr:rowOff>164193</xdr:rowOff>
    </xdr:to>
    <xdr:sp macro="" textlink="">
      <xdr:nvSpPr>
        <xdr:cNvPr id="282" name="直線コネクタ 281"/>
        <xdr:cNvSpPr/>
      </xdr:nvSpPr>
      <xdr:spPr>
        <a:xfrm>
          <a:off x="6600825" y="51911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31</xdr:row>
      <xdr:rowOff>19050</xdr:rowOff>
    </xdr:from>
    <xdr:to>
      <xdr:col>34</xdr:col>
      <xdr:colOff>123825</xdr:colOff>
      <xdr:row>32</xdr:row>
      <xdr:rowOff>114300</xdr:rowOff>
    </xdr:to>
    <xdr:sp macro="" textlink="">
      <xdr:nvSpPr>
        <xdr:cNvPr id="283" name="テキスト ボックス 282"/>
        <xdr:cNvSpPr txBox="1"/>
      </xdr:nvSpPr>
      <xdr:spPr>
        <a:xfrm>
          <a:off x="6000750" y="50482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30</xdr:row>
      <xdr:rowOff>9072</xdr:rowOff>
    </xdr:from>
    <xdr:to>
      <xdr:col>59</xdr:col>
      <xdr:colOff>50800</xdr:colOff>
      <xdr:row>30</xdr:row>
      <xdr:rowOff>9072</xdr:rowOff>
    </xdr:to>
    <xdr:sp macro="" textlink="">
      <xdr:nvSpPr>
        <xdr:cNvPr id="284" name="直線コネクタ 283"/>
        <xdr:cNvSpPr/>
      </xdr:nvSpPr>
      <xdr:spPr>
        <a:xfrm>
          <a:off x="6600825" y="4876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29</xdr:row>
      <xdr:rowOff>38100</xdr:rowOff>
    </xdr:from>
    <xdr:to>
      <xdr:col>34</xdr:col>
      <xdr:colOff>123825</xdr:colOff>
      <xdr:row>30</xdr:row>
      <xdr:rowOff>133350</xdr:rowOff>
    </xdr:to>
    <xdr:sp macro="" textlink="">
      <xdr:nvSpPr>
        <xdr:cNvPr id="285" name="テキスト ボックス 284"/>
        <xdr:cNvSpPr txBox="1"/>
      </xdr:nvSpPr>
      <xdr:spPr>
        <a:xfrm>
          <a:off x="6000750" y="47434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28</xdr:row>
      <xdr:rowOff>25400</xdr:rowOff>
    </xdr:to>
    <xdr:sp macro="" textlink="">
      <xdr:nvSpPr>
        <xdr:cNvPr id="286" name="直線コネクタ 285"/>
        <xdr:cNvSpPr/>
      </xdr:nvSpPr>
      <xdr:spPr>
        <a:xfrm>
          <a:off x="6600825" y="457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27</xdr:row>
      <xdr:rowOff>57150</xdr:rowOff>
    </xdr:from>
    <xdr:to>
      <xdr:col>34</xdr:col>
      <xdr:colOff>123825</xdr:colOff>
      <xdr:row>28</xdr:row>
      <xdr:rowOff>152400</xdr:rowOff>
    </xdr:to>
    <xdr:sp macro="" textlink="">
      <xdr:nvSpPr>
        <xdr:cNvPr id="287" name="テキスト ボックス 286"/>
        <xdr:cNvSpPr txBox="1"/>
      </xdr:nvSpPr>
      <xdr:spPr>
        <a:xfrm>
          <a:off x="6000750" y="44386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fLocksText="0">
      <xdr:nvSpPr>
        <xdr:cNvPr id="288" name="補助費等グラフ枠"/>
        <xdr:cNvSpPr/>
      </xdr:nvSpPr>
      <xdr:spPr>
        <a:xfrm>
          <a:off x="6600825" y="4572000"/>
          <a:ext cx="46863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sp macro="" textlink="">
      <xdr:nvSpPr>
        <xdr:cNvPr id="289" name="直線コネクタ 288"/>
        <xdr:cNvSpPr/>
      </xdr:nvSpPr>
      <xdr:spPr>
        <a:xfrm flipV="1">
          <a:off x="10477500" y="491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38</xdr:row>
      <xdr:rowOff>161925</xdr:rowOff>
    </xdr:from>
    <xdr:to>
      <xdr:col>58</xdr:col>
      <xdr:colOff>9525</xdr:colOff>
      <xdr:row>40</xdr:row>
      <xdr:rowOff>95250</xdr:rowOff>
    </xdr:to>
    <xdr:sp macro="" textlink="">
      <xdr:nvSpPr>
        <xdr:cNvPr id="290" name="補助費等最小値テキスト"/>
        <xdr:cNvSpPr txBox="1"/>
      </xdr:nvSpPr>
      <xdr:spPr>
        <a:xfrm>
          <a:off x="10525125" y="63246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34,170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38</xdr:row>
      <xdr:rowOff>158739</xdr:rowOff>
    </xdr:from>
    <xdr:to>
      <xdr:col>55</xdr:col>
      <xdr:colOff>88900</xdr:colOff>
      <xdr:row>38</xdr:row>
      <xdr:rowOff>158739</xdr:rowOff>
    </xdr:to>
    <xdr:sp macro="" textlink="">
      <xdr:nvSpPr>
        <xdr:cNvPr id="291" name="直線コネクタ 290"/>
        <xdr:cNvSpPr/>
      </xdr:nvSpPr>
      <xdr:spPr>
        <a:xfrm>
          <a:off x="10391775" y="63246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28</xdr:row>
      <xdr:rowOff>161925</xdr:rowOff>
    </xdr:from>
    <xdr:to>
      <xdr:col>58</xdr:col>
      <xdr:colOff>76200</xdr:colOff>
      <xdr:row>30</xdr:row>
      <xdr:rowOff>95250</xdr:rowOff>
    </xdr:to>
    <xdr:sp macro="" textlink="">
      <xdr:nvSpPr>
        <xdr:cNvPr id="292" name="補助費等最大値テキスト"/>
        <xdr:cNvSpPr txBox="1"/>
      </xdr:nvSpPr>
      <xdr:spPr>
        <a:xfrm>
          <a:off x="10525125" y="47053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488,731</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30</xdr:row>
      <xdr:rowOff>45873</xdr:rowOff>
    </xdr:from>
    <xdr:to>
      <xdr:col>55</xdr:col>
      <xdr:colOff>88900</xdr:colOff>
      <xdr:row>30</xdr:row>
      <xdr:rowOff>45873</xdr:rowOff>
    </xdr:to>
    <xdr:sp macro="" textlink="">
      <xdr:nvSpPr>
        <xdr:cNvPr id="293" name="直線コネクタ 292"/>
        <xdr:cNvSpPr/>
      </xdr:nvSpPr>
      <xdr:spPr>
        <a:xfrm>
          <a:off x="10391775" y="49149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36</xdr:row>
      <xdr:rowOff>101720</xdr:rowOff>
    </xdr:from>
    <xdr:to>
      <xdr:col>55</xdr:col>
      <xdr:colOff>0</xdr:colOff>
      <xdr:row>36</xdr:row>
      <xdr:rowOff>110635</xdr:rowOff>
    </xdr:to>
    <xdr:sp macro="" textlink="">
      <xdr:nvSpPr>
        <xdr:cNvPr id="294" name="直線コネクタ 293"/>
        <xdr:cNvSpPr/>
      </xdr:nvSpPr>
      <xdr:spPr>
        <a:xfrm flipV="1">
          <a:off x="9639300" y="59436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36</xdr:row>
      <xdr:rowOff>161925</xdr:rowOff>
    </xdr:from>
    <xdr:to>
      <xdr:col>58</xdr:col>
      <xdr:colOff>76200</xdr:colOff>
      <xdr:row>38</xdr:row>
      <xdr:rowOff>95250</xdr:rowOff>
    </xdr:to>
    <xdr:sp macro="" textlink="">
      <xdr:nvSpPr>
        <xdr:cNvPr id="295" name="補助費等平均値テキスト"/>
        <xdr:cNvSpPr txBox="1"/>
      </xdr:nvSpPr>
      <xdr:spPr>
        <a:xfrm>
          <a:off x="10525125" y="60007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37</xdr:row>
      <xdr:rowOff>11313</xdr:rowOff>
    </xdr:from>
    <xdr:to>
      <xdr:col>55</xdr:col>
      <xdr:colOff>50800</xdr:colOff>
      <xdr:row>37</xdr:row>
      <xdr:rowOff>112913</xdr:rowOff>
    </xdr:to>
    <xdr:sp macro="" textlink="" fLocksText="0">
      <xdr:nvSpPr>
        <xdr:cNvPr id="296" name="フローチャート: 判断 295"/>
        <xdr:cNvSpPr/>
      </xdr:nvSpPr>
      <xdr:spPr>
        <a:xfrm>
          <a:off x="10429875" y="60102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36</xdr:row>
      <xdr:rowOff>52956</xdr:rowOff>
    </xdr:from>
    <xdr:to>
      <xdr:col>50</xdr:col>
      <xdr:colOff>114300</xdr:colOff>
      <xdr:row>36</xdr:row>
      <xdr:rowOff>110635</xdr:rowOff>
    </xdr:to>
    <xdr:sp macro="" textlink="">
      <xdr:nvSpPr>
        <xdr:cNvPr id="297" name="直線コネクタ 296"/>
        <xdr:cNvSpPr/>
      </xdr:nvSpPr>
      <xdr:spPr>
        <a:xfrm>
          <a:off x="8753475" y="5895975"/>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37</xdr:row>
      <xdr:rowOff>31407</xdr:rowOff>
    </xdr:from>
    <xdr:to>
      <xdr:col>50</xdr:col>
      <xdr:colOff>165100</xdr:colOff>
      <xdr:row>37</xdr:row>
      <xdr:rowOff>133007</xdr:rowOff>
    </xdr:to>
    <xdr:sp macro="" textlink="" fLocksText="0">
      <xdr:nvSpPr>
        <xdr:cNvPr id="298" name="フローチャート: 判断 297"/>
        <xdr:cNvSpPr/>
      </xdr:nvSpPr>
      <xdr:spPr>
        <a:xfrm>
          <a:off x="9591675" y="60293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0</xdr:colOff>
      <xdr:row>37</xdr:row>
      <xdr:rowOff>123825</xdr:rowOff>
    </xdr:from>
    <xdr:to>
      <xdr:col>52</xdr:col>
      <xdr:colOff>28575</xdr:colOff>
      <xdr:row>39</xdr:row>
      <xdr:rowOff>57150</xdr:rowOff>
    </xdr:to>
    <xdr:sp macro="" textlink="">
      <xdr:nvSpPr>
        <xdr:cNvPr id="299" name="テキスト ボックス 298"/>
        <xdr:cNvSpPr txBox="1"/>
      </xdr:nvSpPr>
      <xdr:spPr>
        <a:xfrm>
          <a:off x="9334500" y="61245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50800</xdr:colOff>
      <xdr:row>36</xdr:row>
      <xdr:rowOff>52956</xdr:rowOff>
    </xdr:from>
    <xdr:to>
      <xdr:col>45</xdr:col>
      <xdr:colOff>177800</xdr:colOff>
      <xdr:row>36</xdr:row>
      <xdr:rowOff>115916</xdr:rowOff>
    </xdr:to>
    <xdr:sp macro="" textlink="">
      <xdr:nvSpPr>
        <xdr:cNvPr id="300" name="直線コネクタ 299"/>
        <xdr:cNvSpPr/>
      </xdr:nvSpPr>
      <xdr:spPr>
        <a:xfrm flipV="1">
          <a:off x="7858125" y="5895975"/>
          <a:ext cx="8953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37</xdr:row>
      <xdr:rowOff>51815</xdr:rowOff>
    </xdr:from>
    <xdr:to>
      <xdr:col>46</xdr:col>
      <xdr:colOff>38100</xdr:colOff>
      <xdr:row>37</xdr:row>
      <xdr:rowOff>153415</xdr:rowOff>
    </xdr:to>
    <xdr:sp macro="" textlink="" fLocksText="0">
      <xdr:nvSpPr>
        <xdr:cNvPr id="301" name="フローチャート: 判断 300"/>
        <xdr:cNvSpPr/>
      </xdr:nvSpPr>
      <xdr:spPr>
        <a:xfrm>
          <a:off x="8696325" y="60483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66675</xdr:colOff>
      <xdr:row>37</xdr:row>
      <xdr:rowOff>142875</xdr:rowOff>
    </xdr:from>
    <xdr:to>
      <xdr:col>47</xdr:col>
      <xdr:colOff>95250</xdr:colOff>
      <xdr:row>39</xdr:row>
      <xdr:rowOff>76200</xdr:rowOff>
    </xdr:to>
    <xdr:sp macro="" textlink="">
      <xdr:nvSpPr>
        <xdr:cNvPr id="302" name="テキスト ボックス 301"/>
        <xdr:cNvSpPr txBox="1"/>
      </xdr:nvSpPr>
      <xdr:spPr>
        <a:xfrm>
          <a:off x="8448675" y="61436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114300</xdr:colOff>
      <xdr:row>36</xdr:row>
      <xdr:rowOff>115916</xdr:rowOff>
    </xdr:from>
    <xdr:to>
      <xdr:col>41</xdr:col>
      <xdr:colOff>50800</xdr:colOff>
      <xdr:row>36</xdr:row>
      <xdr:rowOff>137283</xdr:rowOff>
    </xdr:to>
    <xdr:sp macro="" textlink="">
      <xdr:nvSpPr>
        <xdr:cNvPr id="303" name="直線コネクタ 302"/>
        <xdr:cNvSpPr/>
      </xdr:nvSpPr>
      <xdr:spPr>
        <a:xfrm flipV="1">
          <a:off x="6972300" y="59531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37</xdr:row>
      <xdr:rowOff>93299</xdr:rowOff>
    </xdr:from>
    <xdr:to>
      <xdr:col>41</xdr:col>
      <xdr:colOff>101600</xdr:colOff>
      <xdr:row>38</xdr:row>
      <xdr:rowOff>23449</xdr:rowOff>
    </xdr:to>
    <xdr:sp macro="" textlink="" fLocksText="0">
      <xdr:nvSpPr>
        <xdr:cNvPr id="304" name="フローチャート: 判断 303"/>
        <xdr:cNvSpPr/>
      </xdr:nvSpPr>
      <xdr:spPr>
        <a:xfrm>
          <a:off x="7810500" y="6096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161925</xdr:colOff>
      <xdr:row>38</xdr:row>
      <xdr:rowOff>19050</xdr:rowOff>
    </xdr:from>
    <xdr:to>
      <xdr:col>42</xdr:col>
      <xdr:colOff>123825</xdr:colOff>
      <xdr:row>39</xdr:row>
      <xdr:rowOff>114300</xdr:rowOff>
    </xdr:to>
    <xdr:sp macro="" textlink="">
      <xdr:nvSpPr>
        <xdr:cNvPr id="305" name="テキスト ボックス 304"/>
        <xdr:cNvSpPr txBox="1"/>
      </xdr:nvSpPr>
      <xdr:spPr>
        <a:xfrm>
          <a:off x="7591425" y="61817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37</xdr:row>
      <xdr:rowOff>111159</xdr:rowOff>
    </xdr:from>
    <xdr:to>
      <xdr:col>36</xdr:col>
      <xdr:colOff>165100</xdr:colOff>
      <xdr:row>38</xdr:row>
      <xdr:rowOff>41309</xdr:rowOff>
    </xdr:to>
    <xdr:sp macro="" textlink="" fLocksText="0">
      <xdr:nvSpPr>
        <xdr:cNvPr id="306" name="フローチャート: 判断 305"/>
        <xdr:cNvSpPr/>
      </xdr:nvSpPr>
      <xdr:spPr>
        <a:xfrm>
          <a:off x="6924675" y="61150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28575</xdr:colOff>
      <xdr:row>38</xdr:row>
      <xdr:rowOff>28575</xdr:rowOff>
    </xdr:from>
    <xdr:to>
      <xdr:col>37</xdr:col>
      <xdr:colOff>180975</xdr:colOff>
      <xdr:row>39</xdr:row>
      <xdr:rowOff>123825</xdr:rowOff>
    </xdr:to>
    <xdr:sp macro="" textlink="">
      <xdr:nvSpPr>
        <xdr:cNvPr id="307" name="テキスト ボックス 306"/>
        <xdr:cNvSpPr txBox="1"/>
      </xdr:nvSpPr>
      <xdr:spPr>
        <a:xfrm>
          <a:off x="6696075" y="61912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54</xdr:col>
      <xdr:colOff>0</xdr:colOff>
      <xdr:row>41</xdr:row>
      <xdr:rowOff>76200</xdr:rowOff>
    </xdr:from>
    <xdr:to>
      <xdr:col>58</xdr:col>
      <xdr:colOff>0</xdr:colOff>
      <xdr:row>43</xdr:row>
      <xdr:rowOff>9525</xdr:rowOff>
    </xdr:to>
    <xdr:sp macro="" textlink="">
      <xdr:nvSpPr>
        <xdr:cNvPr id="308" name="テキスト ボックス 307"/>
        <xdr:cNvSpPr txBox="1"/>
      </xdr:nvSpPr>
      <xdr:spPr>
        <a:xfrm>
          <a:off x="10287000"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49</xdr:col>
      <xdr:colOff>114300</xdr:colOff>
      <xdr:row>41</xdr:row>
      <xdr:rowOff>76200</xdr:rowOff>
    </xdr:from>
    <xdr:to>
      <xdr:col>53</xdr:col>
      <xdr:colOff>114300</xdr:colOff>
      <xdr:row>43</xdr:row>
      <xdr:rowOff>9525</xdr:rowOff>
    </xdr:to>
    <xdr:sp macro="" textlink="">
      <xdr:nvSpPr>
        <xdr:cNvPr id="309" name="テキスト ボックス 308"/>
        <xdr:cNvSpPr txBox="1"/>
      </xdr:nvSpPr>
      <xdr:spPr>
        <a:xfrm>
          <a:off x="9448800"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44</xdr:col>
      <xdr:colOff>171450</xdr:colOff>
      <xdr:row>41</xdr:row>
      <xdr:rowOff>76200</xdr:rowOff>
    </xdr:from>
    <xdr:to>
      <xdr:col>48</xdr:col>
      <xdr:colOff>171450</xdr:colOff>
      <xdr:row>43</xdr:row>
      <xdr:rowOff>9525</xdr:rowOff>
    </xdr:to>
    <xdr:sp macro="" textlink="">
      <xdr:nvSpPr>
        <xdr:cNvPr id="310" name="テキスト ボックス 309"/>
        <xdr:cNvSpPr txBox="1"/>
      </xdr:nvSpPr>
      <xdr:spPr>
        <a:xfrm>
          <a:off x="8553450"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40</xdr:col>
      <xdr:colOff>47625</xdr:colOff>
      <xdr:row>41</xdr:row>
      <xdr:rowOff>76200</xdr:rowOff>
    </xdr:from>
    <xdr:to>
      <xdr:col>44</xdr:col>
      <xdr:colOff>47625</xdr:colOff>
      <xdr:row>43</xdr:row>
      <xdr:rowOff>9525</xdr:rowOff>
    </xdr:to>
    <xdr:sp macro="" textlink="">
      <xdr:nvSpPr>
        <xdr:cNvPr id="311" name="テキスト ボックス 310"/>
        <xdr:cNvSpPr txBox="1"/>
      </xdr:nvSpPr>
      <xdr:spPr>
        <a:xfrm>
          <a:off x="7667625"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35</xdr:col>
      <xdr:colOff>114300</xdr:colOff>
      <xdr:row>41</xdr:row>
      <xdr:rowOff>76200</xdr:rowOff>
    </xdr:from>
    <xdr:to>
      <xdr:col>39</xdr:col>
      <xdr:colOff>114300</xdr:colOff>
      <xdr:row>43</xdr:row>
      <xdr:rowOff>9525</xdr:rowOff>
    </xdr:to>
    <xdr:sp macro="" textlink="">
      <xdr:nvSpPr>
        <xdr:cNvPr id="312" name="テキスト ボックス 311"/>
        <xdr:cNvSpPr txBox="1"/>
      </xdr:nvSpPr>
      <xdr:spPr>
        <a:xfrm>
          <a:off x="6781800"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36</xdr:row>
      <xdr:rowOff>50920</xdr:rowOff>
    </xdr:from>
    <xdr:to>
      <xdr:col>55</xdr:col>
      <xdr:colOff>50800</xdr:colOff>
      <xdr:row>36</xdr:row>
      <xdr:rowOff>152520</xdr:rowOff>
    </xdr:to>
    <xdr:sp macro="" textlink="" fLocksText="0">
      <xdr:nvSpPr>
        <xdr:cNvPr id="313" name="楕円 312"/>
        <xdr:cNvSpPr/>
      </xdr:nvSpPr>
      <xdr:spPr>
        <a:xfrm>
          <a:off x="10429875" y="58864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55</xdr:col>
      <xdr:colOff>47625</xdr:colOff>
      <xdr:row>35</xdr:row>
      <xdr:rowOff>76200</xdr:rowOff>
    </xdr:from>
    <xdr:to>
      <xdr:col>58</xdr:col>
      <xdr:colOff>76200</xdr:colOff>
      <xdr:row>37</xdr:row>
      <xdr:rowOff>9525</xdr:rowOff>
    </xdr:to>
    <xdr:sp macro="" textlink="">
      <xdr:nvSpPr>
        <xdr:cNvPr id="314" name="補助費等該当値テキスト"/>
        <xdr:cNvSpPr txBox="1"/>
      </xdr:nvSpPr>
      <xdr:spPr>
        <a:xfrm>
          <a:off x="10525125" y="57531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156,630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50</xdr:col>
      <xdr:colOff>63500</xdr:colOff>
      <xdr:row>36</xdr:row>
      <xdr:rowOff>59835</xdr:rowOff>
    </xdr:from>
    <xdr:to>
      <xdr:col>50</xdr:col>
      <xdr:colOff>165100</xdr:colOff>
      <xdr:row>36</xdr:row>
      <xdr:rowOff>161435</xdr:rowOff>
    </xdr:to>
    <xdr:sp macro="" textlink="" fLocksText="0">
      <xdr:nvSpPr>
        <xdr:cNvPr id="315" name="楕円 314"/>
        <xdr:cNvSpPr/>
      </xdr:nvSpPr>
      <xdr:spPr>
        <a:xfrm>
          <a:off x="9591675" y="58959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0</xdr:colOff>
      <xdr:row>35</xdr:row>
      <xdr:rowOff>9525</xdr:rowOff>
    </xdr:from>
    <xdr:to>
      <xdr:col>52</xdr:col>
      <xdr:colOff>28575</xdr:colOff>
      <xdr:row>36</xdr:row>
      <xdr:rowOff>104775</xdr:rowOff>
    </xdr:to>
    <xdr:sp macro="" textlink="">
      <xdr:nvSpPr>
        <xdr:cNvPr id="316" name="テキスト ボックス 315"/>
        <xdr:cNvSpPr txBox="1"/>
      </xdr:nvSpPr>
      <xdr:spPr>
        <a:xfrm>
          <a:off x="9334500" y="56864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153,900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45</xdr:col>
      <xdr:colOff>127000</xdr:colOff>
      <xdr:row>36</xdr:row>
      <xdr:rowOff>2156</xdr:rowOff>
    </xdr:from>
    <xdr:to>
      <xdr:col>46</xdr:col>
      <xdr:colOff>38100</xdr:colOff>
      <xdr:row>36</xdr:row>
      <xdr:rowOff>103756</xdr:rowOff>
    </xdr:to>
    <xdr:sp macro="" textlink="" fLocksText="0">
      <xdr:nvSpPr>
        <xdr:cNvPr id="317" name="楕円 316"/>
        <xdr:cNvSpPr/>
      </xdr:nvSpPr>
      <xdr:spPr>
        <a:xfrm>
          <a:off x="8696325" y="5838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66675</xdr:colOff>
      <xdr:row>34</xdr:row>
      <xdr:rowOff>123825</xdr:rowOff>
    </xdr:from>
    <xdr:to>
      <xdr:col>47</xdr:col>
      <xdr:colOff>95250</xdr:colOff>
      <xdr:row>36</xdr:row>
      <xdr:rowOff>57150</xdr:rowOff>
    </xdr:to>
    <xdr:sp macro="" textlink="">
      <xdr:nvSpPr>
        <xdr:cNvPr id="318" name="テキスト ボックス 317"/>
        <xdr:cNvSpPr txBox="1"/>
      </xdr:nvSpPr>
      <xdr:spPr>
        <a:xfrm>
          <a:off x="8448675" y="56388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171,562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36</xdr:row>
      <xdr:rowOff>65116</xdr:rowOff>
    </xdr:from>
    <xdr:to>
      <xdr:col>41</xdr:col>
      <xdr:colOff>101600</xdr:colOff>
      <xdr:row>36</xdr:row>
      <xdr:rowOff>166716</xdr:rowOff>
    </xdr:to>
    <xdr:sp macro="" textlink="" fLocksText="0">
      <xdr:nvSpPr>
        <xdr:cNvPr id="319" name="楕円 318"/>
        <xdr:cNvSpPr/>
      </xdr:nvSpPr>
      <xdr:spPr>
        <a:xfrm>
          <a:off x="7810500" y="59055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123825</xdr:colOff>
      <xdr:row>35</xdr:row>
      <xdr:rowOff>9525</xdr:rowOff>
    </xdr:from>
    <xdr:to>
      <xdr:col>42</xdr:col>
      <xdr:colOff>152400</xdr:colOff>
      <xdr:row>36</xdr:row>
      <xdr:rowOff>104775</xdr:rowOff>
    </xdr:to>
    <xdr:sp macro="" textlink="">
      <xdr:nvSpPr>
        <xdr:cNvPr id="320" name="テキスト ボックス 319"/>
        <xdr:cNvSpPr txBox="1"/>
      </xdr:nvSpPr>
      <xdr:spPr>
        <a:xfrm>
          <a:off x="7553325" y="56864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152,283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36</xdr:row>
      <xdr:rowOff>86483</xdr:rowOff>
    </xdr:from>
    <xdr:to>
      <xdr:col>36</xdr:col>
      <xdr:colOff>165100</xdr:colOff>
      <xdr:row>37</xdr:row>
      <xdr:rowOff>16633</xdr:rowOff>
    </xdr:to>
    <xdr:sp macro="" textlink="" fLocksText="0">
      <xdr:nvSpPr>
        <xdr:cNvPr id="321" name="楕円 320"/>
        <xdr:cNvSpPr/>
      </xdr:nvSpPr>
      <xdr:spPr>
        <a:xfrm>
          <a:off x="6924675" y="59245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0</xdr:colOff>
      <xdr:row>35</xdr:row>
      <xdr:rowOff>28575</xdr:rowOff>
    </xdr:from>
    <xdr:to>
      <xdr:col>38</xdr:col>
      <xdr:colOff>28575</xdr:colOff>
      <xdr:row>36</xdr:row>
      <xdr:rowOff>123825</xdr:rowOff>
    </xdr:to>
    <xdr:sp macro="" textlink="">
      <xdr:nvSpPr>
        <xdr:cNvPr id="322" name="テキスト ボックス 321"/>
        <xdr:cNvSpPr txBox="1"/>
      </xdr:nvSpPr>
      <xdr:spPr>
        <a:xfrm>
          <a:off x="6667500" y="57054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145,740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43</xdr:row>
      <xdr:rowOff>57150</xdr:rowOff>
    </xdr:from>
    <xdr:to>
      <xdr:col>59</xdr:col>
      <xdr:colOff>50800</xdr:colOff>
      <xdr:row>45</xdr:row>
      <xdr:rowOff>31750</xdr:rowOff>
    </xdr:to>
    <xdr:sp macro="" textlink="" fLocksText="0">
      <xdr:nvSpPr>
        <xdr:cNvPr id="323" name="正方形/長方形 322"/>
        <xdr:cNvSpPr/>
      </xdr:nvSpPr>
      <xdr:spPr>
        <a:xfrm>
          <a:off x="6600825" y="7029450"/>
          <a:ext cx="46863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fLocksText="0">
      <xdr:nvSpPr>
        <xdr:cNvPr id="324" name="正方形/長方形 323"/>
        <xdr:cNvSpPr/>
      </xdr:nvSpPr>
      <xdr:spPr>
        <a:xfrm>
          <a:off x="6734175" y="7353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fLocksText="0">
      <xdr:nvSpPr>
        <xdr:cNvPr id="325" name="正方形/長方形 324"/>
        <xdr:cNvSpPr/>
      </xdr:nvSpPr>
      <xdr:spPr>
        <a:xfrm>
          <a:off x="6734175" y="7543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fLocksText="0">
      <xdr:nvSpPr>
        <xdr:cNvPr id="326" name="正方形/長方形 325"/>
        <xdr:cNvSpPr/>
      </xdr:nvSpPr>
      <xdr:spPr>
        <a:xfrm>
          <a:off x="7743825" y="7353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fLocksText="0">
      <xdr:nvSpPr>
        <xdr:cNvPr id="327" name="正方形/長方形 326"/>
        <xdr:cNvSpPr/>
      </xdr:nvSpPr>
      <xdr:spPr>
        <a:xfrm>
          <a:off x="7743825" y="7543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fLocksText="0">
      <xdr:nvSpPr>
        <xdr:cNvPr id="328" name="正方形/長方形 327"/>
        <xdr:cNvSpPr/>
      </xdr:nvSpPr>
      <xdr:spPr>
        <a:xfrm>
          <a:off x="8886825" y="7353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fLocksText="0">
      <xdr:nvSpPr>
        <xdr:cNvPr id="329" name="正方形/長方形 328"/>
        <xdr:cNvSpPr/>
      </xdr:nvSpPr>
      <xdr:spPr>
        <a:xfrm>
          <a:off x="8886825" y="7543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fLocksText="0">
      <xdr:nvSpPr>
        <xdr:cNvPr id="330" name="正方形/長方形 329"/>
        <xdr:cNvSpPr/>
      </xdr:nvSpPr>
      <xdr:spPr>
        <a:xfrm>
          <a:off x="6600825" y="7810500"/>
          <a:ext cx="46863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34</xdr:col>
      <xdr:colOff>85725</xdr:colOff>
      <xdr:row>47</xdr:row>
      <xdr:rowOff>9525</xdr:rowOff>
    </xdr:from>
    <xdr:to>
      <xdr:col>36</xdr:col>
      <xdr:colOff>57150</xdr:colOff>
      <xdr:row>48</xdr:row>
      <xdr:rowOff>76200</xdr:rowOff>
    </xdr:to>
    <xdr:sp macro="" textlink="">
      <xdr:nvSpPr>
        <xdr:cNvPr id="331" name="テキスト ボックス 330"/>
        <xdr:cNvSpPr txBox="1"/>
      </xdr:nvSpPr>
      <xdr:spPr>
        <a:xfrm>
          <a:off x="6562725" y="76295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61</xdr:row>
      <xdr:rowOff>82550</xdr:rowOff>
    </xdr:from>
    <xdr:to>
      <xdr:col>59</xdr:col>
      <xdr:colOff>50800</xdr:colOff>
      <xdr:row>61</xdr:row>
      <xdr:rowOff>82550</xdr:rowOff>
    </xdr:to>
    <xdr:sp macro="" textlink="">
      <xdr:nvSpPr>
        <xdr:cNvPr id="332" name="直線コネクタ 331"/>
        <xdr:cNvSpPr/>
      </xdr:nvSpPr>
      <xdr:spPr>
        <a:xfrm>
          <a:off x="6600825" y="9972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59</xdr:row>
      <xdr:rowOff>44450</xdr:rowOff>
    </xdr:from>
    <xdr:to>
      <xdr:col>59</xdr:col>
      <xdr:colOff>50800</xdr:colOff>
      <xdr:row>59</xdr:row>
      <xdr:rowOff>44450</xdr:rowOff>
    </xdr:to>
    <xdr:sp macro="" textlink="">
      <xdr:nvSpPr>
        <xdr:cNvPr id="333" name="直線コネクタ 332"/>
        <xdr:cNvSpPr/>
      </xdr:nvSpPr>
      <xdr:spPr>
        <a:xfrm>
          <a:off x="6600825" y="96107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33</xdr:col>
      <xdr:colOff>66675</xdr:colOff>
      <xdr:row>58</xdr:row>
      <xdr:rowOff>76200</xdr:rowOff>
    </xdr:from>
    <xdr:to>
      <xdr:col>34</xdr:col>
      <xdr:colOff>123825</xdr:colOff>
      <xdr:row>60</xdr:row>
      <xdr:rowOff>9525</xdr:rowOff>
    </xdr:to>
    <xdr:sp macro="" textlink="">
      <xdr:nvSpPr>
        <xdr:cNvPr id="334" name="テキスト ボックス 333"/>
        <xdr:cNvSpPr txBox="1"/>
      </xdr:nvSpPr>
      <xdr:spPr>
        <a:xfrm>
          <a:off x="6353175" y="94773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57</xdr:row>
      <xdr:rowOff>6350</xdr:rowOff>
    </xdr:from>
    <xdr:to>
      <xdr:col>59</xdr:col>
      <xdr:colOff>50800</xdr:colOff>
      <xdr:row>57</xdr:row>
      <xdr:rowOff>6350</xdr:rowOff>
    </xdr:to>
    <xdr:sp macro="" textlink="">
      <xdr:nvSpPr>
        <xdr:cNvPr id="335" name="直線コネクタ 334"/>
        <xdr:cNvSpPr/>
      </xdr:nvSpPr>
      <xdr:spPr>
        <a:xfrm>
          <a:off x="6600825" y="9248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56</xdr:row>
      <xdr:rowOff>38100</xdr:rowOff>
    </xdr:from>
    <xdr:to>
      <xdr:col>34</xdr:col>
      <xdr:colOff>123825</xdr:colOff>
      <xdr:row>57</xdr:row>
      <xdr:rowOff>133350</xdr:rowOff>
    </xdr:to>
    <xdr:sp macro="" textlink="">
      <xdr:nvSpPr>
        <xdr:cNvPr id="336" name="テキスト ボックス 335"/>
        <xdr:cNvSpPr txBox="1"/>
      </xdr:nvSpPr>
      <xdr:spPr>
        <a:xfrm>
          <a:off x="6000750" y="91154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54</xdr:row>
      <xdr:rowOff>139700</xdr:rowOff>
    </xdr:from>
    <xdr:to>
      <xdr:col>59</xdr:col>
      <xdr:colOff>50800</xdr:colOff>
      <xdr:row>54</xdr:row>
      <xdr:rowOff>139700</xdr:rowOff>
    </xdr:to>
    <xdr:sp macro="" textlink="">
      <xdr:nvSpPr>
        <xdr:cNvPr id="337" name="直線コネクタ 336"/>
        <xdr:cNvSpPr/>
      </xdr:nvSpPr>
      <xdr:spPr>
        <a:xfrm>
          <a:off x="6600825" y="88963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53</xdr:row>
      <xdr:rowOff>171450</xdr:rowOff>
    </xdr:from>
    <xdr:to>
      <xdr:col>34</xdr:col>
      <xdr:colOff>123825</xdr:colOff>
      <xdr:row>55</xdr:row>
      <xdr:rowOff>95250</xdr:rowOff>
    </xdr:to>
    <xdr:sp macro="" textlink="">
      <xdr:nvSpPr>
        <xdr:cNvPr id="338" name="テキスト ボックス 337"/>
        <xdr:cNvSpPr txBox="1"/>
      </xdr:nvSpPr>
      <xdr:spPr>
        <a:xfrm>
          <a:off x="6000750" y="87534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52</xdr:row>
      <xdr:rowOff>101600</xdr:rowOff>
    </xdr:from>
    <xdr:to>
      <xdr:col>59</xdr:col>
      <xdr:colOff>50800</xdr:colOff>
      <xdr:row>52</xdr:row>
      <xdr:rowOff>101600</xdr:rowOff>
    </xdr:to>
    <xdr:sp macro="" textlink="">
      <xdr:nvSpPr>
        <xdr:cNvPr id="339" name="直線コネクタ 338"/>
        <xdr:cNvSpPr/>
      </xdr:nvSpPr>
      <xdr:spPr>
        <a:xfrm>
          <a:off x="6600825" y="8534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51</xdr:row>
      <xdr:rowOff>133350</xdr:rowOff>
    </xdr:from>
    <xdr:to>
      <xdr:col>34</xdr:col>
      <xdr:colOff>123825</xdr:colOff>
      <xdr:row>53</xdr:row>
      <xdr:rowOff>66675</xdr:rowOff>
    </xdr:to>
    <xdr:sp macro="" textlink="">
      <xdr:nvSpPr>
        <xdr:cNvPr id="340" name="テキスト ボックス 339"/>
        <xdr:cNvSpPr txBox="1"/>
      </xdr:nvSpPr>
      <xdr:spPr>
        <a:xfrm>
          <a:off x="6000750" y="84010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50</xdr:row>
      <xdr:rowOff>63500</xdr:rowOff>
    </xdr:from>
    <xdr:to>
      <xdr:col>59</xdr:col>
      <xdr:colOff>50800</xdr:colOff>
      <xdr:row>50</xdr:row>
      <xdr:rowOff>63500</xdr:rowOff>
    </xdr:to>
    <xdr:sp macro="" textlink="">
      <xdr:nvSpPr>
        <xdr:cNvPr id="341" name="直線コネクタ 340"/>
        <xdr:cNvSpPr/>
      </xdr:nvSpPr>
      <xdr:spPr>
        <a:xfrm>
          <a:off x="6600825" y="8172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49</xdr:row>
      <xdr:rowOff>95250</xdr:rowOff>
    </xdr:from>
    <xdr:to>
      <xdr:col>34</xdr:col>
      <xdr:colOff>123825</xdr:colOff>
      <xdr:row>51</xdr:row>
      <xdr:rowOff>28575</xdr:rowOff>
    </xdr:to>
    <xdr:sp macro="" textlink="">
      <xdr:nvSpPr>
        <xdr:cNvPr id="342" name="テキスト ボックス 341"/>
        <xdr:cNvSpPr txBox="1"/>
      </xdr:nvSpPr>
      <xdr:spPr>
        <a:xfrm>
          <a:off x="6000750" y="80391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48</xdr:row>
      <xdr:rowOff>25400</xdr:rowOff>
    </xdr:to>
    <xdr:sp macro="" textlink="">
      <xdr:nvSpPr>
        <xdr:cNvPr id="343" name="直線コネクタ 342"/>
        <xdr:cNvSpPr/>
      </xdr:nvSpPr>
      <xdr:spPr>
        <a:xfrm>
          <a:off x="6600825" y="781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xdr:colOff>
      <xdr:row>47</xdr:row>
      <xdr:rowOff>57150</xdr:rowOff>
    </xdr:from>
    <xdr:to>
      <xdr:col>34</xdr:col>
      <xdr:colOff>123825</xdr:colOff>
      <xdr:row>48</xdr:row>
      <xdr:rowOff>152400</xdr:rowOff>
    </xdr:to>
    <xdr:sp macro="" textlink="">
      <xdr:nvSpPr>
        <xdr:cNvPr id="344" name="テキスト ボックス 343"/>
        <xdr:cNvSpPr txBox="1"/>
      </xdr:nvSpPr>
      <xdr:spPr>
        <a:xfrm>
          <a:off x="5915025" y="767715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fLocksText="0">
      <xdr:nvSpPr>
        <xdr:cNvPr id="345" name="普通建設事業費グラフ枠"/>
        <xdr:cNvSpPr/>
      </xdr:nvSpPr>
      <xdr:spPr>
        <a:xfrm>
          <a:off x="6600825" y="7810500"/>
          <a:ext cx="46863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sp macro="" textlink="">
      <xdr:nvSpPr>
        <xdr:cNvPr id="346" name="直線コネクタ 345"/>
        <xdr:cNvSpPr/>
      </xdr:nvSpPr>
      <xdr:spPr>
        <a:xfrm flipV="1">
          <a:off x="10477500" y="84201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59</xdr:row>
      <xdr:rowOff>28575</xdr:rowOff>
    </xdr:from>
    <xdr:to>
      <xdr:col>58</xdr:col>
      <xdr:colOff>9525</xdr:colOff>
      <xdr:row>60</xdr:row>
      <xdr:rowOff>123825</xdr:rowOff>
    </xdr:to>
    <xdr:sp macro="" textlink="">
      <xdr:nvSpPr>
        <xdr:cNvPr id="347" name="普通建設事業費最小値テキスト"/>
        <xdr:cNvSpPr txBox="1"/>
      </xdr:nvSpPr>
      <xdr:spPr>
        <a:xfrm>
          <a:off x="10525125" y="95916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11,893</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59</xdr:row>
      <xdr:rowOff>21794</xdr:rowOff>
    </xdr:from>
    <xdr:to>
      <xdr:col>55</xdr:col>
      <xdr:colOff>88900</xdr:colOff>
      <xdr:row>59</xdr:row>
      <xdr:rowOff>21794</xdr:rowOff>
    </xdr:to>
    <xdr:sp macro="" textlink="">
      <xdr:nvSpPr>
        <xdr:cNvPr id="348" name="直線コネクタ 347"/>
        <xdr:cNvSpPr/>
      </xdr:nvSpPr>
      <xdr:spPr>
        <a:xfrm>
          <a:off x="10391775" y="95821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50</xdr:row>
      <xdr:rowOff>95250</xdr:rowOff>
    </xdr:from>
    <xdr:to>
      <xdr:col>58</xdr:col>
      <xdr:colOff>76200</xdr:colOff>
      <xdr:row>52</xdr:row>
      <xdr:rowOff>28575</xdr:rowOff>
    </xdr:to>
    <xdr:sp macro="" textlink="">
      <xdr:nvSpPr>
        <xdr:cNvPr id="349" name="普通建設事業費最大値テキスト"/>
        <xdr:cNvSpPr txBox="1"/>
      </xdr:nvSpPr>
      <xdr:spPr>
        <a:xfrm>
          <a:off x="10525125" y="82010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665,751</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51</xdr:row>
      <xdr:rowOff>147794</xdr:rowOff>
    </xdr:from>
    <xdr:to>
      <xdr:col>55</xdr:col>
      <xdr:colOff>88900</xdr:colOff>
      <xdr:row>51</xdr:row>
      <xdr:rowOff>147794</xdr:rowOff>
    </xdr:to>
    <xdr:sp macro="" textlink="">
      <xdr:nvSpPr>
        <xdr:cNvPr id="350" name="直線コネクタ 349"/>
        <xdr:cNvSpPr/>
      </xdr:nvSpPr>
      <xdr:spPr>
        <a:xfrm>
          <a:off x="10391775" y="84201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56</xdr:row>
      <xdr:rowOff>134170</xdr:rowOff>
    </xdr:from>
    <xdr:to>
      <xdr:col>55</xdr:col>
      <xdr:colOff>0</xdr:colOff>
      <xdr:row>57</xdr:row>
      <xdr:rowOff>4192</xdr:rowOff>
    </xdr:to>
    <xdr:sp macro="" textlink="">
      <xdr:nvSpPr>
        <xdr:cNvPr id="351" name="直線コネクタ 350"/>
        <xdr:cNvSpPr/>
      </xdr:nvSpPr>
      <xdr:spPr>
        <a:xfrm>
          <a:off x="9639300" y="92106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57</xdr:row>
      <xdr:rowOff>95250</xdr:rowOff>
    </xdr:from>
    <xdr:to>
      <xdr:col>58</xdr:col>
      <xdr:colOff>76200</xdr:colOff>
      <xdr:row>59</xdr:row>
      <xdr:rowOff>28575</xdr:rowOff>
    </xdr:to>
    <xdr:sp macro="" textlink="">
      <xdr:nvSpPr>
        <xdr:cNvPr id="352" name="普通建設事業費平均値テキスト"/>
        <xdr:cNvSpPr txBox="1"/>
      </xdr:nvSpPr>
      <xdr:spPr>
        <a:xfrm>
          <a:off x="10525125" y="9334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57</xdr:row>
      <xdr:rowOff>115261</xdr:rowOff>
    </xdr:from>
    <xdr:to>
      <xdr:col>55</xdr:col>
      <xdr:colOff>50800</xdr:colOff>
      <xdr:row>58</xdr:row>
      <xdr:rowOff>45411</xdr:rowOff>
    </xdr:to>
    <xdr:sp macro="" textlink="" fLocksText="0">
      <xdr:nvSpPr>
        <xdr:cNvPr id="353" name="フローチャート: 判断 352"/>
        <xdr:cNvSpPr/>
      </xdr:nvSpPr>
      <xdr:spPr>
        <a:xfrm>
          <a:off x="10429875" y="9353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56</xdr:row>
      <xdr:rowOff>123460</xdr:rowOff>
    </xdr:from>
    <xdr:to>
      <xdr:col>50</xdr:col>
      <xdr:colOff>114300</xdr:colOff>
      <xdr:row>56</xdr:row>
      <xdr:rowOff>134170</xdr:rowOff>
    </xdr:to>
    <xdr:sp macro="" textlink="">
      <xdr:nvSpPr>
        <xdr:cNvPr id="354" name="直線コネクタ 353"/>
        <xdr:cNvSpPr/>
      </xdr:nvSpPr>
      <xdr:spPr>
        <a:xfrm>
          <a:off x="8753475" y="920115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57</xdr:row>
      <xdr:rowOff>108175</xdr:rowOff>
    </xdr:from>
    <xdr:to>
      <xdr:col>50</xdr:col>
      <xdr:colOff>165100</xdr:colOff>
      <xdr:row>58</xdr:row>
      <xdr:rowOff>38325</xdr:rowOff>
    </xdr:to>
    <xdr:sp macro="" textlink="" fLocksText="0">
      <xdr:nvSpPr>
        <xdr:cNvPr id="355" name="フローチャート: 判断 354"/>
        <xdr:cNvSpPr/>
      </xdr:nvSpPr>
      <xdr:spPr>
        <a:xfrm>
          <a:off x="9591675" y="93440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0</xdr:colOff>
      <xdr:row>58</xdr:row>
      <xdr:rowOff>28575</xdr:rowOff>
    </xdr:from>
    <xdr:to>
      <xdr:col>52</xdr:col>
      <xdr:colOff>28575</xdr:colOff>
      <xdr:row>59</xdr:row>
      <xdr:rowOff>123825</xdr:rowOff>
    </xdr:to>
    <xdr:sp macro="" textlink="">
      <xdr:nvSpPr>
        <xdr:cNvPr id="356" name="テキスト ボックス 355"/>
        <xdr:cNvSpPr txBox="1"/>
      </xdr:nvSpPr>
      <xdr:spPr>
        <a:xfrm>
          <a:off x="9334500" y="94297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50800</xdr:colOff>
      <xdr:row>56</xdr:row>
      <xdr:rowOff>44949</xdr:rowOff>
    </xdr:from>
    <xdr:to>
      <xdr:col>45</xdr:col>
      <xdr:colOff>177800</xdr:colOff>
      <xdr:row>56</xdr:row>
      <xdr:rowOff>123460</xdr:rowOff>
    </xdr:to>
    <xdr:sp macro="" textlink="">
      <xdr:nvSpPr>
        <xdr:cNvPr id="357" name="直線コネクタ 356"/>
        <xdr:cNvSpPr/>
      </xdr:nvSpPr>
      <xdr:spPr>
        <a:xfrm>
          <a:off x="7858125" y="9124950"/>
          <a:ext cx="8953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57</xdr:row>
      <xdr:rowOff>127153</xdr:rowOff>
    </xdr:from>
    <xdr:to>
      <xdr:col>46</xdr:col>
      <xdr:colOff>38100</xdr:colOff>
      <xdr:row>58</xdr:row>
      <xdr:rowOff>57303</xdr:rowOff>
    </xdr:to>
    <xdr:sp macro="" textlink="" fLocksText="0">
      <xdr:nvSpPr>
        <xdr:cNvPr id="358" name="フローチャート: 判断 357"/>
        <xdr:cNvSpPr/>
      </xdr:nvSpPr>
      <xdr:spPr>
        <a:xfrm>
          <a:off x="8696325" y="93630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66675</xdr:colOff>
      <xdr:row>58</xdr:row>
      <xdr:rowOff>47625</xdr:rowOff>
    </xdr:from>
    <xdr:to>
      <xdr:col>47</xdr:col>
      <xdr:colOff>95250</xdr:colOff>
      <xdr:row>59</xdr:row>
      <xdr:rowOff>142875</xdr:rowOff>
    </xdr:to>
    <xdr:sp macro="" textlink="">
      <xdr:nvSpPr>
        <xdr:cNvPr id="359" name="テキスト ボックス 358"/>
        <xdr:cNvSpPr txBox="1"/>
      </xdr:nvSpPr>
      <xdr:spPr>
        <a:xfrm>
          <a:off x="8448675" y="94488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114300</xdr:colOff>
      <xdr:row>56</xdr:row>
      <xdr:rowOff>44949</xdr:rowOff>
    </xdr:from>
    <xdr:to>
      <xdr:col>41</xdr:col>
      <xdr:colOff>50800</xdr:colOff>
      <xdr:row>57</xdr:row>
      <xdr:rowOff>99377</xdr:rowOff>
    </xdr:to>
    <xdr:sp macro="" textlink="">
      <xdr:nvSpPr>
        <xdr:cNvPr id="360" name="直線コネクタ 359"/>
        <xdr:cNvSpPr/>
      </xdr:nvSpPr>
      <xdr:spPr>
        <a:xfrm flipV="1">
          <a:off x="6972300" y="9124950"/>
          <a:ext cx="885825"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57</xdr:row>
      <xdr:rowOff>108550</xdr:rowOff>
    </xdr:from>
    <xdr:to>
      <xdr:col>41</xdr:col>
      <xdr:colOff>101600</xdr:colOff>
      <xdr:row>58</xdr:row>
      <xdr:rowOff>38700</xdr:rowOff>
    </xdr:to>
    <xdr:sp macro="" textlink="" fLocksText="0">
      <xdr:nvSpPr>
        <xdr:cNvPr id="361" name="フローチャート: 判断 360"/>
        <xdr:cNvSpPr/>
      </xdr:nvSpPr>
      <xdr:spPr>
        <a:xfrm>
          <a:off x="7810500" y="93440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123825</xdr:colOff>
      <xdr:row>58</xdr:row>
      <xdr:rowOff>28575</xdr:rowOff>
    </xdr:from>
    <xdr:to>
      <xdr:col>42</xdr:col>
      <xdr:colOff>152400</xdr:colOff>
      <xdr:row>59</xdr:row>
      <xdr:rowOff>123825</xdr:rowOff>
    </xdr:to>
    <xdr:sp macro="" textlink="">
      <xdr:nvSpPr>
        <xdr:cNvPr id="362" name="テキスト ボックス 361"/>
        <xdr:cNvSpPr txBox="1"/>
      </xdr:nvSpPr>
      <xdr:spPr>
        <a:xfrm>
          <a:off x="7553325" y="94297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57</xdr:row>
      <xdr:rowOff>108571</xdr:rowOff>
    </xdr:from>
    <xdr:to>
      <xdr:col>36</xdr:col>
      <xdr:colOff>165100</xdr:colOff>
      <xdr:row>58</xdr:row>
      <xdr:rowOff>38721</xdr:rowOff>
    </xdr:to>
    <xdr:sp macro="" textlink="" fLocksText="0">
      <xdr:nvSpPr>
        <xdr:cNvPr id="363" name="フローチャート: 判断 362"/>
        <xdr:cNvSpPr/>
      </xdr:nvSpPr>
      <xdr:spPr>
        <a:xfrm>
          <a:off x="6924675" y="93440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0</xdr:colOff>
      <xdr:row>58</xdr:row>
      <xdr:rowOff>28575</xdr:rowOff>
    </xdr:from>
    <xdr:to>
      <xdr:col>38</xdr:col>
      <xdr:colOff>28575</xdr:colOff>
      <xdr:row>59</xdr:row>
      <xdr:rowOff>123825</xdr:rowOff>
    </xdr:to>
    <xdr:sp macro="" textlink="">
      <xdr:nvSpPr>
        <xdr:cNvPr id="364" name="テキスト ボックス 363"/>
        <xdr:cNvSpPr txBox="1"/>
      </xdr:nvSpPr>
      <xdr:spPr>
        <a:xfrm>
          <a:off x="6667500" y="94297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54</xdr:col>
      <xdr:colOff>0</xdr:colOff>
      <xdr:row>61</xdr:row>
      <xdr:rowOff>76200</xdr:rowOff>
    </xdr:from>
    <xdr:to>
      <xdr:col>58</xdr:col>
      <xdr:colOff>0</xdr:colOff>
      <xdr:row>63</xdr:row>
      <xdr:rowOff>9525</xdr:rowOff>
    </xdr:to>
    <xdr:sp macro="" textlink="">
      <xdr:nvSpPr>
        <xdr:cNvPr id="365" name="テキスト ボックス 364"/>
        <xdr:cNvSpPr txBox="1"/>
      </xdr:nvSpPr>
      <xdr:spPr>
        <a:xfrm>
          <a:off x="10287000"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49</xdr:col>
      <xdr:colOff>114300</xdr:colOff>
      <xdr:row>61</xdr:row>
      <xdr:rowOff>76200</xdr:rowOff>
    </xdr:from>
    <xdr:to>
      <xdr:col>53</xdr:col>
      <xdr:colOff>114300</xdr:colOff>
      <xdr:row>63</xdr:row>
      <xdr:rowOff>9525</xdr:rowOff>
    </xdr:to>
    <xdr:sp macro="" textlink="">
      <xdr:nvSpPr>
        <xdr:cNvPr id="366" name="テキスト ボックス 365"/>
        <xdr:cNvSpPr txBox="1"/>
      </xdr:nvSpPr>
      <xdr:spPr>
        <a:xfrm>
          <a:off x="9448800"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44</xdr:col>
      <xdr:colOff>171450</xdr:colOff>
      <xdr:row>61</xdr:row>
      <xdr:rowOff>76200</xdr:rowOff>
    </xdr:from>
    <xdr:to>
      <xdr:col>48</xdr:col>
      <xdr:colOff>171450</xdr:colOff>
      <xdr:row>63</xdr:row>
      <xdr:rowOff>9525</xdr:rowOff>
    </xdr:to>
    <xdr:sp macro="" textlink="">
      <xdr:nvSpPr>
        <xdr:cNvPr id="367" name="テキスト ボックス 366"/>
        <xdr:cNvSpPr txBox="1"/>
      </xdr:nvSpPr>
      <xdr:spPr>
        <a:xfrm>
          <a:off x="8553450"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40</xdr:col>
      <xdr:colOff>47625</xdr:colOff>
      <xdr:row>61</xdr:row>
      <xdr:rowOff>76200</xdr:rowOff>
    </xdr:from>
    <xdr:to>
      <xdr:col>44</xdr:col>
      <xdr:colOff>47625</xdr:colOff>
      <xdr:row>63</xdr:row>
      <xdr:rowOff>9525</xdr:rowOff>
    </xdr:to>
    <xdr:sp macro="" textlink="">
      <xdr:nvSpPr>
        <xdr:cNvPr id="368" name="テキスト ボックス 367"/>
        <xdr:cNvSpPr txBox="1"/>
      </xdr:nvSpPr>
      <xdr:spPr>
        <a:xfrm>
          <a:off x="7667625"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35</xdr:col>
      <xdr:colOff>114300</xdr:colOff>
      <xdr:row>61</xdr:row>
      <xdr:rowOff>76200</xdr:rowOff>
    </xdr:from>
    <xdr:to>
      <xdr:col>39</xdr:col>
      <xdr:colOff>114300</xdr:colOff>
      <xdr:row>63</xdr:row>
      <xdr:rowOff>9525</xdr:rowOff>
    </xdr:to>
    <xdr:sp macro="" textlink="">
      <xdr:nvSpPr>
        <xdr:cNvPr id="369" name="テキスト ボックス 368"/>
        <xdr:cNvSpPr txBox="1"/>
      </xdr:nvSpPr>
      <xdr:spPr>
        <a:xfrm>
          <a:off x="6781800"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56</xdr:row>
      <xdr:rowOff>124842</xdr:rowOff>
    </xdr:from>
    <xdr:to>
      <xdr:col>55</xdr:col>
      <xdr:colOff>50800</xdr:colOff>
      <xdr:row>57</xdr:row>
      <xdr:rowOff>54992</xdr:rowOff>
    </xdr:to>
    <xdr:sp macro="" textlink="" fLocksText="0">
      <xdr:nvSpPr>
        <xdr:cNvPr id="370" name="楕円 369"/>
        <xdr:cNvSpPr/>
      </xdr:nvSpPr>
      <xdr:spPr>
        <a:xfrm>
          <a:off x="10429875" y="92011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55</xdr:col>
      <xdr:colOff>47625</xdr:colOff>
      <xdr:row>55</xdr:row>
      <xdr:rowOff>152400</xdr:rowOff>
    </xdr:from>
    <xdr:to>
      <xdr:col>58</xdr:col>
      <xdr:colOff>76200</xdr:colOff>
      <xdr:row>57</xdr:row>
      <xdr:rowOff>85725</xdr:rowOff>
    </xdr:to>
    <xdr:sp macro="" textlink="">
      <xdr:nvSpPr>
        <xdr:cNvPr id="371" name="普通建設事業費該当値テキスト"/>
        <xdr:cNvSpPr txBox="1"/>
      </xdr:nvSpPr>
      <xdr:spPr>
        <a:xfrm>
          <a:off x="10525125" y="90678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201,133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50</xdr:col>
      <xdr:colOff>63500</xdr:colOff>
      <xdr:row>56</xdr:row>
      <xdr:rowOff>83370</xdr:rowOff>
    </xdr:from>
    <xdr:to>
      <xdr:col>50</xdr:col>
      <xdr:colOff>165100</xdr:colOff>
      <xdr:row>57</xdr:row>
      <xdr:rowOff>13520</xdr:rowOff>
    </xdr:to>
    <xdr:sp macro="" textlink="" fLocksText="0">
      <xdr:nvSpPr>
        <xdr:cNvPr id="372" name="楕円 371"/>
        <xdr:cNvSpPr/>
      </xdr:nvSpPr>
      <xdr:spPr>
        <a:xfrm>
          <a:off x="9591675" y="91630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0</xdr:colOff>
      <xdr:row>55</xdr:row>
      <xdr:rowOff>28575</xdr:rowOff>
    </xdr:from>
    <xdr:to>
      <xdr:col>52</xdr:col>
      <xdr:colOff>28575</xdr:colOff>
      <xdr:row>56</xdr:row>
      <xdr:rowOff>123825</xdr:rowOff>
    </xdr:to>
    <xdr:sp macro="" textlink="">
      <xdr:nvSpPr>
        <xdr:cNvPr id="373" name="テキスト ボックス 372"/>
        <xdr:cNvSpPr txBox="1"/>
      </xdr:nvSpPr>
      <xdr:spPr>
        <a:xfrm>
          <a:off x="9334500" y="89439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222,903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45</xdr:col>
      <xdr:colOff>127000</xdr:colOff>
      <xdr:row>56</xdr:row>
      <xdr:rowOff>72660</xdr:rowOff>
    </xdr:from>
    <xdr:to>
      <xdr:col>46</xdr:col>
      <xdr:colOff>38100</xdr:colOff>
      <xdr:row>57</xdr:row>
      <xdr:rowOff>2810</xdr:rowOff>
    </xdr:to>
    <xdr:sp macro="" textlink="" fLocksText="0">
      <xdr:nvSpPr>
        <xdr:cNvPr id="374" name="楕円 373"/>
        <xdr:cNvSpPr/>
      </xdr:nvSpPr>
      <xdr:spPr>
        <a:xfrm>
          <a:off x="8696325" y="91535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66675</xdr:colOff>
      <xdr:row>55</xdr:row>
      <xdr:rowOff>19050</xdr:rowOff>
    </xdr:from>
    <xdr:to>
      <xdr:col>47</xdr:col>
      <xdr:colOff>95250</xdr:colOff>
      <xdr:row>56</xdr:row>
      <xdr:rowOff>114300</xdr:rowOff>
    </xdr:to>
    <xdr:sp macro="" textlink="">
      <xdr:nvSpPr>
        <xdr:cNvPr id="375" name="テキスト ボックス 374"/>
        <xdr:cNvSpPr txBox="1"/>
      </xdr:nvSpPr>
      <xdr:spPr>
        <a:xfrm>
          <a:off x="8448675" y="89344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228,525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55</xdr:row>
      <xdr:rowOff>165599</xdr:rowOff>
    </xdr:from>
    <xdr:to>
      <xdr:col>41</xdr:col>
      <xdr:colOff>101600</xdr:colOff>
      <xdr:row>56</xdr:row>
      <xdr:rowOff>95749</xdr:rowOff>
    </xdr:to>
    <xdr:sp macro="" textlink="" fLocksText="0">
      <xdr:nvSpPr>
        <xdr:cNvPr id="376" name="楕円 375"/>
        <xdr:cNvSpPr/>
      </xdr:nvSpPr>
      <xdr:spPr>
        <a:xfrm>
          <a:off x="7810500" y="90773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123825</xdr:colOff>
      <xdr:row>54</xdr:row>
      <xdr:rowOff>114300</xdr:rowOff>
    </xdr:from>
    <xdr:to>
      <xdr:col>42</xdr:col>
      <xdr:colOff>152400</xdr:colOff>
      <xdr:row>56</xdr:row>
      <xdr:rowOff>47625</xdr:rowOff>
    </xdr:to>
    <xdr:sp macro="" textlink="">
      <xdr:nvSpPr>
        <xdr:cNvPr id="377" name="テキスト ボックス 376"/>
        <xdr:cNvSpPr txBox="1"/>
      </xdr:nvSpPr>
      <xdr:spPr>
        <a:xfrm>
          <a:off x="7553325" y="88677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269,738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57</xdr:row>
      <xdr:rowOff>48577</xdr:rowOff>
    </xdr:from>
    <xdr:to>
      <xdr:col>36</xdr:col>
      <xdr:colOff>165100</xdr:colOff>
      <xdr:row>57</xdr:row>
      <xdr:rowOff>150177</xdr:rowOff>
    </xdr:to>
    <xdr:sp macro="" textlink="" fLocksText="0">
      <xdr:nvSpPr>
        <xdr:cNvPr id="378" name="楕円 377"/>
        <xdr:cNvSpPr/>
      </xdr:nvSpPr>
      <xdr:spPr>
        <a:xfrm>
          <a:off x="6924675" y="92868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0</xdr:colOff>
      <xdr:row>55</xdr:row>
      <xdr:rowOff>171450</xdr:rowOff>
    </xdr:from>
    <xdr:to>
      <xdr:col>38</xdr:col>
      <xdr:colOff>28575</xdr:colOff>
      <xdr:row>57</xdr:row>
      <xdr:rowOff>95250</xdr:rowOff>
    </xdr:to>
    <xdr:sp macro="" textlink="">
      <xdr:nvSpPr>
        <xdr:cNvPr id="379" name="テキスト ボックス 378"/>
        <xdr:cNvSpPr txBox="1"/>
      </xdr:nvSpPr>
      <xdr:spPr>
        <a:xfrm>
          <a:off x="6667500" y="90773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151,167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63</xdr:row>
      <xdr:rowOff>57150</xdr:rowOff>
    </xdr:from>
    <xdr:to>
      <xdr:col>59</xdr:col>
      <xdr:colOff>50800</xdr:colOff>
      <xdr:row>65</xdr:row>
      <xdr:rowOff>31750</xdr:rowOff>
    </xdr:to>
    <xdr:sp macro="" textlink="" fLocksText="0">
      <xdr:nvSpPr>
        <xdr:cNvPr id="380" name="正方形/長方形 379"/>
        <xdr:cNvSpPr/>
      </xdr:nvSpPr>
      <xdr:spPr>
        <a:xfrm>
          <a:off x="6600825" y="10267950"/>
          <a:ext cx="46863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fLocksText="0">
      <xdr:nvSpPr>
        <xdr:cNvPr id="381" name="正方形/長方形 380"/>
        <xdr:cNvSpPr/>
      </xdr:nvSpPr>
      <xdr:spPr>
        <a:xfrm>
          <a:off x="6734175" y="10591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fLocksText="0">
      <xdr:nvSpPr>
        <xdr:cNvPr id="382" name="正方形/長方形 381"/>
        <xdr:cNvSpPr/>
      </xdr:nvSpPr>
      <xdr:spPr>
        <a:xfrm>
          <a:off x="6734175" y="10782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fLocksText="0">
      <xdr:nvSpPr>
        <xdr:cNvPr id="383" name="正方形/長方形 382"/>
        <xdr:cNvSpPr/>
      </xdr:nvSpPr>
      <xdr:spPr>
        <a:xfrm>
          <a:off x="7743825" y="10591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fLocksText="0">
      <xdr:nvSpPr>
        <xdr:cNvPr id="384" name="正方形/長方形 383"/>
        <xdr:cNvSpPr/>
      </xdr:nvSpPr>
      <xdr:spPr>
        <a:xfrm>
          <a:off x="7743825" y="10782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fLocksText="0">
      <xdr:nvSpPr>
        <xdr:cNvPr id="385" name="正方形/長方形 384"/>
        <xdr:cNvSpPr/>
      </xdr:nvSpPr>
      <xdr:spPr>
        <a:xfrm>
          <a:off x="8886825" y="10591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fLocksText="0">
      <xdr:nvSpPr>
        <xdr:cNvPr id="386" name="正方形/長方形 385"/>
        <xdr:cNvSpPr/>
      </xdr:nvSpPr>
      <xdr:spPr>
        <a:xfrm>
          <a:off x="8886825" y="10782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fLocksText="0">
      <xdr:nvSpPr>
        <xdr:cNvPr id="387" name="正方形/長方形 386"/>
        <xdr:cNvSpPr/>
      </xdr:nvSpPr>
      <xdr:spPr>
        <a:xfrm>
          <a:off x="6600825" y="11049000"/>
          <a:ext cx="46863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34</xdr:col>
      <xdr:colOff>85725</xdr:colOff>
      <xdr:row>67</xdr:row>
      <xdr:rowOff>9525</xdr:rowOff>
    </xdr:from>
    <xdr:to>
      <xdr:col>36</xdr:col>
      <xdr:colOff>57150</xdr:colOff>
      <xdr:row>68</xdr:row>
      <xdr:rowOff>76200</xdr:rowOff>
    </xdr:to>
    <xdr:sp macro="" textlink="">
      <xdr:nvSpPr>
        <xdr:cNvPr id="388" name="テキスト ボックス 387"/>
        <xdr:cNvSpPr txBox="1"/>
      </xdr:nvSpPr>
      <xdr:spPr>
        <a:xfrm>
          <a:off x="6562725" y="108680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81</xdr:row>
      <xdr:rowOff>82550</xdr:rowOff>
    </xdr:from>
    <xdr:to>
      <xdr:col>59</xdr:col>
      <xdr:colOff>50800</xdr:colOff>
      <xdr:row>81</xdr:row>
      <xdr:rowOff>82550</xdr:rowOff>
    </xdr:to>
    <xdr:sp macro="" textlink="">
      <xdr:nvSpPr>
        <xdr:cNvPr id="389" name="直線コネクタ 388"/>
        <xdr:cNvSpPr/>
      </xdr:nvSpPr>
      <xdr:spPr>
        <a:xfrm>
          <a:off x="6600825" y="1321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79</xdr:row>
      <xdr:rowOff>44450</xdr:rowOff>
    </xdr:from>
    <xdr:to>
      <xdr:col>59</xdr:col>
      <xdr:colOff>50800</xdr:colOff>
      <xdr:row>79</xdr:row>
      <xdr:rowOff>44450</xdr:rowOff>
    </xdr:to>
    <xdr:sp macro="" textlink="">
      <xdr:nvSpPr>
        <xdr:cNvPr id="390" name="直線コネクタ 389"/>
        <xdr:cNvSpPr/>
      </xdr:nvSpPr>
      <xdr:spPr>
        <a:xfrm>
          <a:off x="6600825" y="12849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33</xdr:col>
      <xdr:colOff>66675</xdr:colOff>
      <xdr:row>78</xdr:row>
      <xdr:rowOff>76200</xdr:rowOff>
    </xdr:from>
    <xdr:to>
      <xdr:col>34</xdr:col>
      <xdr:colOff>123825</xdr:colOff>
      <xdr:row>80</xdr:row>
      <xdr:rowOff>9525</xdr:rowOff>
    </xdr:to>
    <xdr:sp macro="" textlink="">
      <xdr:nvSpPr>
        <xdr:cNvPr id="391" name="テキスト ボックス 390"/>
        <xdr:cNvSpPr txBox="1"/>
      </xdr:nvSpPr>
      <xdr:spPr>
        <a:xfrm>
          <a:off x="6353175" y="127158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77</xdr:row>
      <xdr:rowOff>6350</xdr:rowOff>
    </xdr:from>
    <xdr:to>
      <xdr:col>59</xdr:col>
      <xdr:colOff>50800</xdr:colOff>
      <xdr:row>77</xdr:row>
      <xdr:rowOff>6350</xdr:rowOff>
    </xdr:to>
    <xdr:sp macro="" textlink="">
      <xdr:nvSpPr>
        <xdr:cNvPr id="392" name="直線コネクタ 391"/>
        <xdr:cNvSpPr/>
      </xdr:nvSpPr>
      <xdr:spPr>
        <a:xfrm>
          <a:off x="6600825" y="124872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76</xdr:row>
      <xdr:rowOff>38100</xdr:rowOff>
    </xdr:from>
    <xdr:to>
      <xdr:col>34</xdr:col>
      <xdr:colOff>123825</xdr:colOff>
      <xdr:row>77</xdr:row>
      <xdr:rowOff>133350</xdr:rowOff>
    </xdr:to>
    <xdr:sp macro="" textlink="">
      <xdr:nvSpPr>
        <xdr:cNvPr id="393" name="テキスト ボックス 392"/>
        <xdr:cNvSpPr txBox="1"/>
      </xdr:nvSpPr>
      <xdr:spPr>
        <a:xfrm>
          <a:off x="6000750" y="123539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74</xdr:row>
      <xdr:rowOff>139700</xdr:rowOff>
    </xdr:from>
    <xdr:to>
      <xdr:col>59</xdr:col>
      <xdr:colOff>50800</xdr:colOff>
      <xdr:row>74</xdr:row>
      <xdr:rowOff>139700</xdr:rowOff>
    </xdr:to>
    <xdr:sp macro="" textlink="">
      <xdr:nvSpPr>
        <xdr:cNvPr id="394" name="直線コネクタ 393"/>
        <xdr:cNvSpPr/>
      </xdr:nvSpPr>
      <xdr:spPr>
        <a:xfrm>
          <a:off x="6600825" y="12134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73</xdr:row>
      <xdr:rowOff>171450</xdr:rowOff>
    </xdr:from>
    <xdr:to>
      <xdr:col>34</xdr:col>
      <xdr:colOff>123825</xdr:colOff>
      <xdr:row>75</xdr:row>
      <xdr:rowOff>95250</xdr:rowOff>
    </xdr:to>
    <xdr:sp macro="" textlink="">
      <xdr:nvSpPr>
        <xdr:cNvPr id="395" name="テキスト ボックス 394"/>
        <xdr:cNvSpPr txBox="1"/>
      </xdr:nvSpPr>
      <xdr:spPr>
        <a:xfrm>
          <a:off x="6000750" y="119919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72</xdr:row>
      <xdr:rowOff>101600</xdr:rowOff>
    </xdr:from>
    <xdr:to>
      <xdr:col>59</xdr:col>
      <xdr:colOff>50800</xdr:colOff>
      <xdr:row>72</xdr:row>
      <xdr:rowOff>101600</xdr:rowOff>
    </xdr:to>
    <xdr:sp macro="" textlink="">
      <xdr:nvSpPr>
        <xdr:cNvPr id="396" name="直線コネクタ 395"/>
        <xdr:cNvSpPr/>
      </xdr:nvSpPr>
      <xdr:spPr>
        <a:xfrm>
          <a:off x="6600825" y="117729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71</xdr:row>
      <xdr:rowOff>133350</xdr:rowOff>
    </xdr:from>
    <xdr:to>
      <xdr:col>34</xdr:col>
      <xdr:colOff>123825</xdr:colOff>
      <xdr:row>73</xdr:row>
      <xdr:rowOff>66675</xdr:rowOff>
    </xdr:to>
    <xdr:sp macro="" textlink="">
      <xdr:nvSpPr>
        <xdr:cNvPr id="397" name="テキスト ボックス 396"/>
        <xdr:cNvSpPr txBox="1"/>
      </xdr:nvSpPr>
      <xdr:spPr>
        <a:xfrm>
          <a:off x="6000750" y="116395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70</xdr:row>
      <xdr:rowOff>63500</xdr:rowOff>
    </xdr:from>
    <xdr:to>
      <xdr:col>59</xdr:col>
      <xdr:colOff>50800</xdr:colOff>
      <xdr:row>70</xdr:row>
      <xdr:rowOff>63500</xdr:rowOff>
    </xdr:to>
    <xdr:sp macro="" textlink="">
      <xdr:nvSpPr>
        <xdr:cNvPr id="398" name="直線コネクタ 397"/>
        <xdr:cNvSpPr/>
      </xdr:nvSpPr>
      <xdr:spPr>
        <a:xfrm>
          <a:off x="6600825" y="11410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69</xdr:row>
      <xdr:rowOff>95250</xdr:rowOff>
    </xdr:from>
    <xdr:to>
      <xdr:col>34</xdr:col>
      <xdr:colOff>123825</xdr:colOff>
      <xdr:row>71</xdr:row>
      <xdr:rowOff>28575</xdr:rowOff>
    </xdr:to>
    <xdr:sp macro="" textlink="">
      <xdr:nvSpPr>
        <xdr:cNvPr id="399" name="テキスト ボックス 398"/>
        <xdr:cNvSpPr txBox="1"/>
      </xdr:nvSpPr>
      <xdr:spPr>
        <a:xfrm>
          <a:off x="6000750" y="112776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68</xdr:row>
      <xdr:rowOff>25400</xdr:rowOff>
    </xdr:to>
    <xdr:sp macro="" textlink="">
      <xdr:nvSpPr>
        <xdr:cNvPr id="400" name="直線コネクタ 399"/>
        <xdr:cNvSpPr/>
      </xdr:nvSpPr>
      <xdr:spPr>
        <a:xfrm>
          <a:off x="6600825"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67</xdr:row>
      <xdr:rowOff>57150</xdr:rowOff>
    </xdr:from>
    <xdr:to>
      <xdr:col>34</xdr:col>
      <xdr:colOff>123825</xdr:colOff>
      <xdr:row>68</xdr:row>
      <xdr:rowOff>152400</xdr:rowOff>
    </xdr:to>
    <xdr:sp macro="" textlink="">
      <xdr:nvSpPr>
        <xdr:cNvPr id="401" name="テキスト ボックス 400"/>
        <xdr:cNvSpPr txBox="1"/>
      </xdr:nvSpPr>
      <xdr:spPr>
        <a:xfrm>
          <a:off x="6000750" y="109156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fLocksText="0">
      <xdr:nvSpPr>
        <xdr:cNvPr id="402" name="普通建設事業費 （ うち新規整備　）グラフ枠"/>
        <xdr:cNvSpPr/>
      </xdr:nvSpPr>
      <xdr:spPr>
        <a:xfrm>
          <a:off x="6600825" y="11049000"/>
          <a:ext cx="46863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sp macro="" textlink="">
      <xdr:nvSpPr>
        <xdr:cNvPr id="403" name="直線コネクタ 402"/>
        <xdr:cNvSpPr/>
      </xdr:nvSpPr>
      <xdr:spPr>
        <a:xfrm flipV="1">
          <a:off x="10477500" y="113728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79</xdr:row>
      <xdr:rowOff>47625</xdr:rowOff>
    </xdr:from>
    <xdr:to>
      <xdr:col>56</xdr:col>
      <xdr:colOff>104775</xdr:colOff>
      <xdr:row>80</xdr:row>
      <xdr:rowOff>142875</xdr:rowOff>
    </xdr:to>
    <xdr:sp macro="" textlink="">
      <xdr:nvSpPr>
        <xdr:cNvPr id="404" name="普通建設事業費 （ うち新規整備　）最小値テキスト"/>
        <xdr:cNvSpPr txBox="1"/>
      </xdr:nvSpPr>
      <xdr:spPr>
        <a:xfrm>
          <a:off x="10525125" y="128492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79</xdr:row>
      <xdr:rowOff>44450</xdr:rowOff>
    </xdr:from>
    <xdr:to>
      <xdr:col>55</xdr:col>
      <xdr:colOff>88900</xdr:colOff>
      <xdr:row>79</xdr:row>
      <xdr:rowOff>44450</xdr:rowOff>
    </xdr:to>
    <xdr:sp macro="" textlink="">
      <xdr:nvSpPr>
        <xdr:cNvPr id="405" name="直線コネクタ 404"/>
        <xdr:cNvSpPr/>
      </xdr:nvSpPr>
      <xdr:spPr>
        <a:xfrm>
          <a:off x="10391775" y="128492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68</xdr:row>
      <xdr:rowOff>142875</xdr:rowOff>
    </xdr:from>
    <xdr:to>
      <xdr:col>58</xdr:col>
      <xdr:colOff>76200</xdr:colOff>
      <xdr:row>70</xdr:row>
      <xdr:rowOff>76200</xdr:rowOff>
    </xdr:to>
    <xdr:sp macro="" textlink="">
      <xdr:nvSpPr>
        <xdr:cNvPr id="406" name="普通建設事業費 （ うち新規整備　）最大値テキスト"/>
        <xdr:cNvSpPr txBox="1"/>
      </xdr:nvSpPr>
      <xdr:spPr>
        <a:xfrm>
          <a:off x="10525125" y="11163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408,957</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70</xdr:row>
      <xdr:rowOff>29374</xdr:rowOff>
    </xdr:from>
    <xdr:to>
      <xdr:col>55</xdr:col>
      <xdr:colOff>88900</xdr:colOff>
      <xdr:row>70</xdr:row>
      <xdr:rowOff>29374</xdr:rowOff>
    </xdr:to>
    <xdr:sp macro="" textlink="">
      <xdr:nvSpPr>
        <xdr:cNvPr id="407" name="直線コネクタ 406"/>
        <xdr:cNvSpPr/>
      </xdr:nvSpPr>
      <xdr:spPr>
        <a:xfrm>
          <a:off x="10391775" y="113728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77</xdr:row>
      <xdr:rowOff>17044</xdr:rowOff>
    </xdr:from>
    <xdr:to>
      <xdr:col>55</xdr:col>
      <xdr:colOff>0</xdr:colOff>
      <xdr:row>77</xdr:row>
      <xdr:rowOff>111567</xdr:rowOff>
    </xdr:to>
    <xdr:sp macro="" textlink="">
      <xdr:nvSpPr>
        <xdr:cNvPr id="408" name="直線コネクタ 407"/>
        <xdr:cNvSpPr/>
      </xdr:nvSpPr>
      <xdr:spPr>
        <a:xfrm>
          <a:off x="9639300" y="124968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77</xdr:row>
      <xdr:rowOff>152400</xdr:rowOff>
    </xdr:from>
    <xdr:to>
      <xdr:col>58</xdr:col>
      <xdr:colOff>9525</xdr:colOff>
      <xdr:row>79</xdr:row>
      <xdr:rowOff>85725</xdr:rowOff>
    </xdr:to>
    <xdr:sp macro="" textlink="">
      <xdr:nvSpPr>
        <xdr:cNvPr id="409" name="普通建設事業費 （ うち新規整備　）平均値テキスト"/>
        <xdr:cNvSpPr txBox="1"/>
      </xdr:nvSpPr>
      <xdr:spPr>
        <a:xfrm>
          <a:off x="10525125"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78</xdr:row>
      <xdr:rowOff>4794</xdr:rowOff>
    </xdr:from>
    <xdr:to>
      <xdr:col>55</xdr:col>
      <xdr:colOff>50800</xdr:colOff>
      <xdr:row>78</xdr:row>
      <xdr:rowOff>106394</xdr:rowOff>
    </xdr:to>
    <xdr:sp macro="" textlink="" fLocksText="0">
      <xdr:nvSpPr>
        <xdr:cNvPr id="410" name="フローチャート: 判断 409"/>
        <xdr:cNvSpPr/>
      </xdr:nvSpPr>
      <xdr:spPr>
        <a:xfrm>
          <a:off x="10429875" y="12649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76</xdr:row>
      <xdr:rowOff>61035</xdr:rowOff>
    </xdr:from>
    <xdr:to>
      <xdr:col>50</xdr:col>
      <xdr:colOff>114300</xdr:colOff>
      <xdr:row>77</xdr:row>
      <xdr:rowOff>17044</xdr:rowOff>
    </xdr:to>
    <xdr:sp macro="" textlink="">
      <xdr:nvSpPr>
        <xdr:cNvPr id="411" name="直線コネクタ 410"/>
        <xdr:cNvSpPr/>
      </xdr:nvSpPr>
      <xdr:spPr>
        <a:xfrm>
          <a:off x="8753475" y="12372975"/>
          <a:ext cx="885825"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78</xdr:row>
      <xdr:rowOff>1155</xdr:rowOff>
    </xdr:from>
    <xdr:to>
      <xdr:col>50</xdr:col>
      <xdr:colOff>165100</xdr:colOff>
      <xdr:row>78</xdr:row>
      <xdr:rowOff>102755</xdr:rowOff>
    </xdr:to>
    <xdr:sp macro="" textlink="" fLocksText="0">
      <xdr:nvSpPr>
        <xdr:cNvPr id="412" name="フローチャート: 判断 411"/>
        <xdr:cNvSpPr/>
      </xdr:nvSpPr>
      <xdr:spPr>
        <a:xfrm>
          <a:off x="9591675" y="126396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28575</xdr:colOff>
      <xdr:row>78</xdr:row>
      <xdr:rowOff>95250</xdr:rowOff>
    </xdr:from>
    <xdr:to>
      <xdr:col>51</xdr:col>
      <xdr:colOff>180975</xdr:colOff>
      <xdr:row>80</xdr:row>
      <xdr:rowOff>28575</xdr:rowOff>
    </xdr:to>
    <xdr:sp macro="" textlink="">
      <xdr:nvSpPr>
        <xdr:cNvPr id="413" name="テキスト ボックス 412"/>
        <xdr:cNvSpPr txBox="1"/>
      </xdr:nvSpPr>
      <xdr:spPr>
        <a:xfrm>
          <a:off x="9363075" y="127349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50800</xdr:colOff>
      <xdr:row>76</xdr:row>
      <xdr:rowOff>61035</xdr:rowOff>
    </xdr:from>
    <xdr:to>
      <xdr:col>45</xdr:col>
      <xdr:colOff>177800</xdr:colOff>
      <xdr:row>77</xdr:row>
      <xdr:rowOff>82066</xdr:rowOff>
    </xdr:to>
    <xdr:sp macro="" textlink="">
      <xdr:nvSpPr>
        <xdr:cNvPr id="414" name="直線コネクタ 413"/>
        <xdr:cNvSpPr/>
      </xdr:nvSpPr>
      <xdr:spPr>
        <a:xfrm flipV="1">
          <a:off x="7858125" y="12372975"/>
          <a:ext cx="89535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77</xdr:row>
      <xdr:rowOff>129183</xdr:rowOff>
    </xdr:from>
    <xdr:to>
      <xdr:col>46</xdr:col>
      <xdr:colOff>38100</xdr:colOff>
      <xdr:row>78</xdr:row>
      <xdr:rowOff>59333</xdr:rowOff>
    </xdr:to>
    <xdr:sp macro="" textlink="" fLocksText="0">
      <xdr:nvSpPr>
        <xdr:cNvPr id="415" name="フローチャート: 判断 414"/>
        <xdr:cNvSpPr/>
      </xdr:nvSpPr>
      <xdr:spPr>
        <a:xfrm>
          <a:off x="8696325" y="126111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95250</xdr:colOff>
      <xdr:row>78</xdr:row>
      <xdr:rowOff>47625</xdr:rowOff>
    </xdr:from>
    <xdr:to>
      <xdr:col>47</xdr:col>
      <xdr:colOff>57150</xdr:colOff>
      <xdr:row>79</xdr:row>
      <xdr:rowOff>142875</xdr:rowOff>
    </xdr:to>
    <xdr:sp macro="" textlink="">
      <xdr:nvSpPr>
        <xdr:cNvPr id="416" name="テキスト ボックス 415"/>
        <xdr:cNvSpPr txBox="1"/>
      </xdr:nvSpPr>
      <xdr:spPr>
        <a:xfrm>
          <a:off x="8477250" y="12687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77</xdr:row>
      <xdr:rowOff>131039</xdr:rowOff>
    </xdr:from>
    <xdr:to>
      <xdr:col>41</xdr:col>
      <xdr:colOff>101600</xdr:colOff>
      <xdr:row>78</xdr:row>
      <xdr:rowOff>61189</xdr:rowOff>
    </xdr:to>
    <xdr:sp macro="" textlink="" fLocksText="0">
      <xdr:nvSpPr>
        <xdr:cNvPr id="417" name="フローチャート: 判断 416"/>
        <xdr:cNvSpPr/>
      </xdr:nvSpPr>
      <xdr:spPr>
        <a:xfrm>
          <a:off x="7810500" y="126111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161925</xdr:colOff>
      <xdr:row>78</xdr:row>
      <xdr:rowOff>47625</xdr:rowOff>
    </xdr:from>
    <xdr:to>
      <xdr:col>42</xdr:col>
      <xdr:colOff>123825</xdr:colOff>
      <xdr:row>79</xdr:row>
      <xdr:rowOff>142875</xdr:rowOff>
    </xdr:to>
    <xdr:sp macro="" textlink="">
      <xdr:nvSpPr>
        <xdr:cNvPr id="418" name="テキスト ボックス 417"/>
        <xdr:cNvSpPr txBox="1"/>
      </xdr:nvSpPr>
      <xdr:spPr>
        <a:xfrm>
          <a:off x="7591425" y="12687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54</xdr:col>
      <xdr:colOff>0</xdr:colOff>
      <xdr:row>81</xdr:row>
      <xdr:rowOff>76200</xdr:rowOff>
    </xdr:from>
    <xdr:to>
      <xdr:col>58</xdr:col>
      <xdr:colOff>0</xdr:colOff>
      <xdr:row>83</xdr:row>
      <xdr:rowOff>9525</xdr:rowOff>
    </xdr:to>
    <xdr:sp macro="" textlink="">
      <xdr:nvSpPr>
        <xdr:cNvPr id="419" name="テキスト ボックス 418"/>
        <xdr:cNvSpPr txBox="1"/>
      </xdr:nvSpPr>
      <xdr:spPr>
        <a:xfrm>
          <a:off x="10287000"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49</xdr:col>
      <xdr:colOff>114300</xdr:colOff>
      <xdr:row>81</xdr:row>
      <xdr:rowOff>76200</xdr:rowOff>
    </xdr:from>
    <xdr:to>
      <xdr:col>53</xdr:col>
      <xdr:colOff>114300</xdr:colOff>
      <xdr:row>83</xdr:row>
      <xdr:rowOff>9525</xdr:rowOff>
    </xdr:to>
    <xdr:sp macro="" textlink="">
      <xdr:nvSpPr>
        <xdr:cNvPr id="420" name="テキスト ボックス 419"/>
        <xdr:cNvSpPr txBox="1"/>
      </xdr:nvSpPr>
      <xdr:spPr>
        <a:xfrm>
          <a:off x="9448800"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44</xdr:col>
      <xdr:colOff>171450</xdr:colOff>
      <xdr:row>81</xdr:row>
      <xdr:rowOff>76200</xdr:rowOff>
    </xdr:from>
    <xdr:to>
      <xdr:col>48</xdr:col>
      <xdr:colOff>171450</xdr:colOff>
      <xdr:row>83</xdr:row>
      <xdr:rowOff>9525</xdr:rowOff>
    </xdr:to>
    <xdr:sp macro="" textlink="">
      <xdr:nvSpPr>
        <xdr:cNvPr id="421" name="テキスト ボックス 420"/>
        <xdr:cNvSpPr txBox="1"/>
      </xdr:nvSpPr>
      <xdr:spPr>
        <a:xfrm>
          <a:off x="8553450"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40</xdr:col>
      <xdr:colOff>47625</xdr:colOff>
      <xdr:row>81</xdr:row>
      <xdr:rowOff>76200</xdr:rowOff>
    </xdr:from>
    <xdr:to>
      <xdr:col>44</xdr:col>
      <xdr:colOff>47625</xdr:colOff>
      <xdr:row>83</xdr:row>
      <xdr:rowOff>9525</xdr:rowOff>
    </xdr:to>
    <xdr:sp macro="" textlink="">
      <xdr:nvSpPr>
        <xdr:cNvPr id="422" name="テキスト ボックス 421"/>
        <xdr:cNvSpPr txBox="1"/>
      </xdr:nvSpPr>
      <xdr:spPr>
        <a:xfrm>
          <a:off x="7667625"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35</xdr:col>
      <xdr:colOff>114300</xdr:colOff>
      <xdr:row>81</xdr:row>
      <xdr:rowOff>76200</xdr:rowOff>
    </xdr:from>
    <xdr:to>
      <xdr:col>39</xdr:col>
      <xdr:colOff>114300</xdr:colOff>
      <xdr:row>83</xdr:row>
      <xdr:rowOff>9525</xdr:rowOff>
    </xdr:to>
    <xdr:sp macro="" textlink="">
      <xdr:nvSpPr>
        <xdr:cNvPr id="423" name="テキスト ボックス 422"/>
        <xdr:cNvSpPr txBox="1"/>
      </xdr:nvSpPr>
      <xdr:spPr>
        <a:xfrm>
          <a:off x="6781800"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77</xdr:row>
      <xdr:rowOff>60767</xdr:rowOff>
    </xdr:from>
    <xdr:to>
      <xdr:col>55</xdr:col>
      <xdr:colOff>50800</xdr:colOff>
      <xdr:row>77</xdr:row>
      <xdr:rowOff>162367</xdr:rowOff>
    </xdr:to>
    <xdr:sp macro="" textlink="" fLocksText="0">
      <xdr:nvSpPr>
        <xdr:cNvPr id="424" name="楕円 423"/>
        <xdr:cNvSpPr/>
      </xdr:nvSpPr>
      <xdr:spPr>
        <a:xfrm>
          <a:off x="10429875" y="125349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55</xdr:col>
      <xdr:colOff>47625</xdr:colOff>
      <xdr:row>76</xdr:row>
      <xdr:rowOff>85725</xdr:rowOff>
    </xdr:from>
    <xdr:to>
      <xdr:col>58</xdr:col>
      <xdr:colOff>9525</xdr:colOff>
      <xdr:row>78</xdr:row>
      <xdr:rowOff>19050</xdr:rowOff>
    </xdr:to>
    <xdr:sp macro="" textlink="">
      <xdr:nvSpPr>
        <xdr:cNvPr id="425" name="普通建設事業費 （ うち新規整備　）該当値テキスト"/>
        <xdr:cNvSpPr txBox="1"/>
      </xdr:nvSpPr>
      <xdr:spPr>
        <a:xfrm>
          <a:off x="10525125" y="124015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72,384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50</xdr:col>
      <xdr:colOff>63500</xdr:colOff>
      <xdr:row>76</xdr:row>
      <xdr:rowOff>137694</xdr:rowOff>
    </xdr:from>
    <xdr:to>
      <xdr:col>50</xdr:col>
      <xdr:colOff>165100</xdr:colOff>
      <xdr:row>77</xdr:row>
      <xdr:rowOff>67844</xdr:rowOff>
    </xdr:to>
    <xdr:sp macro="" textlink="" fLocksText="0">
      <xdr:nvSpPr>
        <xdr:cNvPr id="426" name="楕円 425"/>
        <xdr:cNvSpPr/>
      </xdr:nvSpPr>
      <xdr:spPr>
        <a:xfrm>
          <a:off x="9591675" y="124491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28575</xdr:colOff>
      <xdr:row>75</xdr:row>
      <xdr:rowOff>85725</xdr:rowOff>
    </xdr:from>
    <xdr:to>
      <xdr:col>51</xdr:col>
      <xdr:colOff>180975</xdr:colOff>
      <xdr:row>77</xdr:row>
      <xdr:rowOff>19050</xdr:rowOff>
    </xdr:to>
    <xdr:sp macro="" textlink="">
      <xdr:nvSpPr>
        <xdr:cNvPr id="427" name="テキスト ボックス 426"/>
        <xdr:cNvSpPr txBox="1"/>
      </xdr:nvSpPr>
      <xdr:spPr>
        <a:xfrm>
          <a:off x="9363075" y="122396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97,193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45</xdr:col>
      <xdr:colOff>127000</xdr:colOff>
      <xdr:row>76</xdr:row>
      <xdr:rowOff>10235</xdr:rowOff>
    </xdr:from>
    <xdr:to>
      <xdr:col>46</xdr:col>
      <xdr:colOff>38100</xdr:colOff>
      <xdr:row>76</xdr:row>
      <xdr:rowOff>111835</xdr:rowOff>
    </xdr:to>
    <xdr:sp macro="" textlink="" fLocksText="0">
      <xdr:nvSpPr>
        <xdr:cNvPr id="428" name="楕円 427"/>
        <xdr:cNvSpPr/>
      </xdr:nvSpPr>
      <xdr:spPr>
        <a:xfrm>
          <a:off x="8696325" y="123253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66675</xdr:colOff>
      <xdr:row>74</xdr:row>
      <xdr:rowOff>123825</xdr:rowOff>
    </xdr:from>
    <xdr:to>
      <xdr:col>47</xdr:col>
      <xdr:colOff>95250</xdr:colOff>
      <xdr:row>76</xdr:row>
      <xdr:rowOff>57150</xdr:rowOff>
    </xdr:to>
    <xdr:sp macro="" textlink="">
      <xdr:nvSpPr>
        <xdr:cNvPr id="429" name="テキスト ボックス 428"/>
        <xdr:cNvSpPr txBox="1"/>
      </xdr:nvSpPr>
      <xdr:spPr>
        <a:xfrm>
          <a:off x="8448675" y="121158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130,647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77</xdr:row>
      <xdr:rowOff>31266</xdr:rowOff>
    </xdr:from>
    <xdr:to>
      <xdr:col>41</xdr:col>
      <xdr:colOff>101600</xdr:colOff>
      <xdr:row>77</xdr:row>
      <xdr:rowOff>132866</xdr:rowOff>
    </xdr:to>
    <xdr:sp macro="" textlink="" fLocksText="0">
      <xdr:nvSpPr>
        <xdr:cNvPr id="430" name="楕円 429"/>
        <xdr:cNvSpPr/>
      </xdr:nvSpPr>
      <xdr:spPr>
        <a:xfrm>
          <a:off x="7810500" y="125063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161925</xdr:colOff>
      <xdr:row>75</xdr:row>
      <xdr:rowOff>152400</xdr:rowOff>
    </xdr:from>
    <xdr:to>
      <xdr:col>42</xdr:col>
      <xdr:colOff>123825</xdr:colOff>
      <xdr:row>77</xdr:row>
      <xdr:rowOff>85725</xdr:rowOff>
    </xdr:to>
    <xdr:sp macro="" textlink="">
      <xdr:nvSpPr>
        <xdr:cNvPr id="431" name="テキスト ボックス 430"/>
        <xdr:cNvSpPr txBox="1"/>
      </xdr:nvSpPr>
      <xdr:spPr>
        <a:xfrm>
          <a:off x="7591425" y="12306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80,127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83</xdr:row>
      <xdr:rowOff>57150</xdr:rowOff>
    </xdr:from>
    <xdr:to>
      <xdr:col>59</xdr:col>
      <xdr:colOff>50800</xdr:colOff>
      <xdr:row>85</xdr:row>
      <xdr:rowOff>31750</xdr:rowOff>
    </xdr:to>
    <xdr:sp macro="" textlink="" fLocksText="0">
      <xdr:nvSpPr>
        <xdr:cNvPr id="432" name="正方形/長方形 431"/>
        <xdr:cNvSpPr/>
      </xdr:nvSpPr>
      <xdr:spPr>
        <a:xfrm>
          <a:off x="6600825" y="13506450"/>
          <a:ext cx="46863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fLocksText="0">
      <xdr:nvSpPr>
        <xdr:cNvPr id="433" name="正方形/長方形 432"/>
        <xdr:cNvSpPr/>
      </xdr:nvSpPr>
      <xdr:spPr>
        <a:xfrm>
          <a:off x="6734175" y="13830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fLocksText="0">
      <xdr:nvSpPr>
        <xdr:cNvPr id="434" name="正方形/長方形 433"/>
        <xdr:cNvSpPr/>
      </xdr:nvSpPr>
      <xdr:spPr>
        <a:xfrm>
          <a:off x="6734175" y="14020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fLocksText="0">
      <xdr:nvSpPr>
        <xdr:cNvPr id="435" name="正方形/長方形 434"/>
        <xdr:cNvSpPr/>
      </xdr:nvSpPr>
      <xdr:spPr>
        <a:xfrm>
          <a:off x="7743825" y="13830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fLocksText="0">
      <xdr:nvSpPr>
        <xdr:cNvPr id="436" name="正方形/長方形 435"/>
        <xdr:cNvSpPr/>
      </xdr:nvSpPr>
      <xdr:spPr>
        <a:xfrm>
          <a:off x="7743825" y="14020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fLocksText="0">
      <xdr:nvSpPr>
        <xdr:cNvPr id="437" name="正方形/長方形 436"/>
        <xdr:cNvSpPr/>
      </xdr:nvSpPr>
      <xdr:spPr>
        <a:xfrm>
          <a:off x="8886825" y="13830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fLocksText="0">
      <xdr:nvSpPr>
        <xdr:cNvPr id="438" name="正方形/長方形 437"/>
        <xdr:cNvSpPr/>
      </xdr:nvSpPr>
      <xdr:spPr>
        <a:xfrm>
          <a:off x="8886825" y="14020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fLocksText="0">
      <xdr:nvSpPr>
        <xdr:cNvPr id="439" name="正方形/長方形 438"/>
        <xdr:cNvSpPr/>
      </xdr:nvSpPr>
      <xdr:spPr>
        <a:xfrm>
          <a:off x="6600825" y="14287500"/>
          <a:ext cx="4686300" cy="225742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34</xdr:col>
      <xdr:colOff>85725</xdr:colOff>
      <xdr:row>87</xdr:row>
      <xdr:rowOff>9525</xdr:rowOff>
    </xdr:from>
    <xdr:to>
      <xdr:col>36</xdr:col>
      <xdr:colOff>57150</xdr:colOff>
      <xdr:row>88</xdr:row>
      <xdr:rowOff>76200</xdr:rowOff>
    </xdr:to>
    <xdr:sp macro="" textlink="">
      <xdr:nvSpPr>
        <xdr:cNvPr id="440" name="テキスト ボックス 439"/>
        <xdr:cNvSpPr txBox="1"/>
      </xdr:nvSpPr>
      <xdr:spPr>
        <a:xfrm>
          <a:off x="6562725" y="141065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101</xdr:row>
      <xdr:rowOff>82550</xdr:rowOff>
    </xdr:from>
    <xdr:to>
      <xdr:col>59</xdr:col>
      <xdr:colOff>50800</xdr:colOff>
      <xdr:row>101</xdr:row>
      <xdr:rowOff>82550</xdr:rowOff>
    </xdr:to>
    <xdr:sp macro="" textlink="">
      <xdr:nvSpPr>
        <xdr:cNvPr id="441" name="直線コネクタ 440"/>
        <xdr:cNvSpPr/>
      </xdr:nvSpPr>
      <xdr:spPr>
        <a:xfrm>
          <a:off x="6600825" y="16544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98</xdr:row>
      <xdr:rowOff>25400</xdr:rowOff>
    </xdr:from>
    <xdr:to>
      <xdr:col>59</xdr:col>
      <xdr:colOff>50800</xdr:colOff>
      <xdr:row>98</xdr:row>
      <xdr:rowOff>25400</xdr:rowOff>
    </xdr:to>
    <xdr:sp macro="" textlink="">
      <xdr:nvSpPr>
        <xdr:cNvPr id="442" name="直線コネクタ 441"/>
        <xdr:cNvSpPr/>
      </xdr:nvSpPr>
      <xdr:spPr>
        <a:xfrm>
          <a:off x="6600825" y="15973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33</xdr:col>
      <xdr:colOff>66675</xdr:colOff>
      <xdr:row>97</xdr:row>
      <xdr:rowOff>57150</xdr:rowOff>
    </xdr:from>
    <xdr:to>
      <xdr:col>34</xdr:col>
      <xdr:colOff>123825</xdr:colOff>
      <xdr:row>98</xdr:row>
      <xdr:rowOff>142875</xdr:rowOff>
    </xdr:to>
    <xdr:sp macro="" textlink="">
      <xdr:nvSpPr>
        <xdr:cNvPr id="443" name="テキスト ボックス 442"/>
        <xdr:cNvSpPr txBox="1"/>
      </xdr:nvSpPr>
      <xdr:spPr>
        <a:xfrm>
          <a:off x="6353175" y="158305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94</xdr:row>
      <xdr:rowOff>139700</xdr:rowOff>
    </xdr:from>
    <xdr:to>
      <xdr:col>59</xdr:col>
      <xdr:colOff>50800</xdr:colOff>
      <xdr:row>94</xdr:row>
      <xdr:rowOff>139700</xdr:rowOff>
    </xdr:to>
    <xdr:sp macro="" textlink="">
      <xdr:nvSpPr>
        <xdr:cNvPr id="444" name="直線コネクタ 443"/>
        <xdr:cNvSpPr/>
      </xdr:nvSpPr>
      <xdr:spPr>
        <a:xfrm>
          <a:off x="6600825" y="15401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93</xdr:row>
      <xdr:rowOff>171450</xdr:rowOff>
    </xdr:from>
    <xdr:to>
      <xdr:col>34</xdr:col>
      <xdr:colOff>123825</xdr:colOff>
      <xdr:row>95</xdr:row>
      <xdr:rowOff>85725</xdr:rowOff>
    </xdr:to>
    <xdr:sp macro="" textlink="">
      <xdr:nvSpPr>
        <xdr:cNvPr id="445" name="テキスト ボックス 444"/>
        <xdr:cNvSpPr txBox="1"/>
      </xdr:nvSpPr>
      <xdr:spPr>
        <a:xfrm>
          <a:off x="6000750" y="152590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91</xdr:row>
      <xdr:rowOff>82550</xdr:rowOff>
    </xdr:from>
    <xdr:to>
      <xdr:col>59</xdr:col>
      <xdr:colOff>50800</xdr:colOff>
      <xdr:row>91</xdr:row>
      <xdr:rowOff>82550</xdr:rowOff>
    </xdr:to>
    <xdr:sp macro="" textlink="">
      <xdr:nvSpPr>
        <xdr:cNvPr id="446" name="直線コネクタ 445"/>
        <xdr:cNvSpPr/>
      </xdr:nvSpPr>
      <xdr:spPr>
        <a:xfrm>
          <a:off x="6600825" y="14830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90</xdr:row>
      <xdr:rowOff>114300</xdr:rowOff>
    </xdr:from>
    <xdr:to>
      <xdr:col>34</xdr:col>
      <xdr:colOff>123825</xdr:colOff>
      <xdr:row>92</xdr:row>
      <xdr:rowOff>38100</xdr:rowOff>
    </xdr:to>
    <xdr:sp macro="" textlink="">
      <xdr:nvSpPr>
        <xdr:cNvPr id="447" name="テキスト ボックス 446"/>
        <xdr:cNvSpPr txBox="1"/>
      </xdr:nvSpPr>
      <xdr:spPr>
        <a:xfrm>
          <a:off x="6000750" y="146970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88</xdr:row>
      <xdr:rowOff>25400</xdr:rowOff>
    </xdr:to>
    <xdr:sp macro="" textlink="">
      <xdr:nvSpPr>
        <xdr:cNvPr id="448" name="直線コネクタ 447"/>
        <xdr:cNvSpPr/>
      </xdr:nvSpPr>
      <xdr:spPr>
        <a:xfrm>
          <a:off x="6600825" y="1428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87</xdr:row>
      <xdr:rowOff>57150</xdr:rowOff>
    </xdr:from>
    <xdr:to>
      <xdr:col>34</xdr:col>
      <xdr:colOff>123825</xdr:colOff>
      <xdr:row>88</xdr:row>
      <xdr:rowOff>152400</xdr:rowOff>
    </xdr:to>
    <xdr:sp macro="" textlink="">
      <xdr:nvSpPr>
        <xdr:cNvPr id="449" name="テキスト ボックス 448"/>
        <xdr:cNvSpPr txBox="1"/>
      </xdr:nvSpPr>
      <xdr:spPr>
        <a:xfrm>
          <a:off x="6000750" y="141541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fLocksText="0">
      <xdr:nvSpPr>
        <xdr:cNvPr id="450" name="普通建設事業費 （ うち更新整備　）グラフ枠"/>
        <xdr:cNvSpPr/>
      </xdr:nvSpPr>
      <xdr:spPr>
        <a:xfrm>
          <a:off x="6600825" y="14287500"/>
          <a:ext cx="4686300" cy="22574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sp macro="" textlink="">
      <xdr:nvSpPr>
        <xdr:cNvPr id="451" name="直線コネクタ 450"/>
        <xdr:cNvSpPr/>
      </xdr:nvSpPr>
      <xdr:spPr>
        <a:xfrm flipV="1">
          <a:off x="10477500" y="14678025"/>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97</xdr:row>
      <xdr:rowOff>142875</xdr:rowOff>
    </xdr:from>
    <xdr:to>
      <xdr:col>57</xdr:col>
      <xdr:colOff>133350</xdr:colOff>
      <xdr:row>99</xdr:row>
      <xdr:rowOff>57150</xdr:rowOff>
    </xdr:to>
    <xdr:sp macro="" textlink="">
      <xdr:nvSpPr>
        <xdr:cNvPr id="452" name="普通建設事業費 （ うち更新整備　）最小値テキスト"/>
        <xdr:cNvSpPr txBox="1"/>
      </xdr:nvSpPr>
      <xdr:spPr>
        <a:xfrm>
          <a:off x="10525125" y="159162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9,442</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97</xdr:row>
      <xdr:rowOff>142889</xdr:rowOff>
    </xdr:from>
    <xdr:to>
      <xdr:col>55</xdr:col>
      <xdr:colOff>88900</xdr:colOff>
      <xdr:row>97</xdr:row>
      <xdr:rowOff>142889</xdr:rowOff>
    </xdr:to>
    <xdr:sp macro="" textlink="">
      <xdr:nvSpPr>
        <xdr:cNvPr id="453" name="直線コネクタ 452"/>
        <xdr:cNvSpPr/>
      </xdr:nvSpPr>
      <xdr:spPr>
        <a:xfrm>
          <a:off x="10391775" y="159162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89</xdr:row>
      <xdr:rowOff>38100</xdr:rowOff>
    </xdr:from>
    <xdr:to>
      <xdr:col>58</xdr:col>
      <xdr:colOff>76200</xdr:colOff>
      <xdr:row>90</xdr:row>
      <xdr:rowOff>133350</xdr:rowOff>
    </xdr:to>
    <xdr:sp macro="" textlink="">
      <xdr:nvSpPr>
        <xdr:cNvPr id="454" name="普通建設事業費 （ うち更新整備　）最大値テキスト"/>
        <xdr:cNvSpPr txBox="1"/>
      </xdr:nvSpPr>
      <xdr:spPr>
        <a:xfrm>
          <a:off x="10525125" y="144589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227,882</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90</xdr:row>
      <xdr:rowOff>94655</xdr:rowOff>
    </xdr:from>
    <xdr:to>
      <xdr:col>55</xdr:col>
      <xdr:colOff>88900</xdr:colOff>
      <xdr:row>90</xdr:row>
      <xdr:rowOff>94655</xdr:rowOff>
    </xdr:to>
    <xdr:sp macro="" textlink="">
      <xdr:nvSpPr>
        <xdr:cNvPr id="455" name="直線コネクタ 454"/>
        <xdr:cNvSpPr/>
      </xdr:nvSpPr>
      <xdr:spPr>
        <a:xfrm>
          <a:off x="10391775" y="146780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94</xdr:row>
      <xdr:rowOff>72634</xdr:rowOff>
    </xdr:from>
    <xdr:to>
      <xdr:col>55</xdr:col>
      <xdr:colOff>0</xdr:colOff>
      <xdr:row>94</xdr:row>
      <xdr:rowOff>82395</xdr:rowOff>
    </xdr:to>
    <xdr:sp macro="" textlink="">
      <xdr:nvSpPr>
        <xdr:cNvPr id="456" name="直線コネクタ 455"/>
        <xdr:cNvSpPr/>
      </xdr:nvSpPr>
      <xdr:spPr>
        <a:xfrm>
          <a:off x="9639300" y="153352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95</xdr:row>
      <xdr:rowOff>133350</xdr:rowOff>
    </xdr:from>
    <xdr:to>
      <xdr:col>58</xdr:col>
      <xdr:colOff>9525</xdr:colOff>
      <xdr:row>97</xdr:row>
      <xdr:rowOff>47625</xdr:rowOff>
    </xdr:to>
    <xdr:sp macro="" textlink="">
      <xdr:nvSpPr>
        <xdr:cNvPr id="457" name="普通建設事業費 （ うち更新整備　）平均値テキスト"/>
        <xdr:cNvSpPr txBox="1"/>
      </xdr:nvSpPr>
      <xdr:spPr>
        <a:xfrm>
          <a:off x="10525125" y="15563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95</xdr:row>
      <xdr:rowOff>152571</xdr:rowOff>
    </xdr:from>
    <xdr:to>
      <xdr:col>55</xdr:col>
      <xdr:colOff>50800</xdr:colOff>
      <xdr:row>96</xdr:row>
      <xdr:rowOff>82721</xdr:rowOff>
    </xdr:to>
    <xdr:sp macro="" textlink="" fLocksText="0">
      <xdr:nvSpPr>
        <xdr:cNvPr id="458" name="フローチャート: 判断 457"/>
        <xdr:cNvSpPr/>
      </xdr:nvSpPr>
      <xdr:spPr>
        <a:xfrm>
          <a:off x="10429875" y="155829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94</xdr:row>
      <xdr:rowOff>72634</xdr:rowOff>
    </xdr:from>
    <xdr:to>
      <xdr:col>50</xdr:col>
      <xdr:colOff>114300</xdr:colOff>
      <xdr:row>95</xdr:row>
      <xdr:rowOff>41070</xdr:rowOff>
    </xdr:to>
    <xdr:sp macro="" textlink="">
      <xdr:nvSpPr>
        <xdr:cNvPr id="459" name="直線コネクタ 458"/>
        <xdr:cNvSpPr/>
      </xdr:nvSpPr>
      <xdr:spPr>
        <a:xfrm flipV="1">
          <a:off x="8753475" y="15335250"/>
          <a:ext cx="885825"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95</xdr:row>
      <xdr:rowOff>142221</xdr:rowOff>
    </xdr:from>
    <xdr:to>
      <xdr:col>50</xdr:col>
      <xdr:colOff>165100</xdr:colOff>
      <xdr:row>96</xdr:row>
      <xdr:rowOff>72371</xdr:rowOff>
    </xdr:to>
    <xdr:sp macro="" textlink="" fLocksText="0">
      <xdr:nvSpPr>
        <xdr:cNvPr id="460" name="フローチャート: 判断 459"/>
        <xdr:cNvSpPr/>
      </xdr:nvSpPr>
      <xdr:spPr>
        <a:xfrm>
          <a:off x="9591675" y="155733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28575</xdr:colOff>
      <xdr:row>96</xdr:row>
      <xdr:rowOff>66675</xdr:rowOff>
    </xdr:from>
    <xdr:to>
      <xdr:col>51</xdr:col>
      <xdr:colOff>180975</xdr:colOff>
      <xdr:row>97</xdr:row>
      <xdr:rowOff>152400</xdr:rowOff>
    </xdr:to>
    <xdr:sp macro="" textlink="">
      <xdr:nvSpPr>
        <xdr:cNvPr id="461" name="テキスト ボックス 460"/>
        <xdr:cNvSpPr txBox="1"/>
      </xdr:nvSpPr>
      <xdr:spPr>
        <a:xfrm>
          <a:off x="9363075" y="156686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50800</xdr:colOff>
      <xdr:row>92</xdr:row>
      <xdr:rowOff>19348</xdr:rowOff>
    </xdr:from>
    <xdr:to>
      <xdr:col>45</xdr:col>
      <xdr:colOff>177800</xdr:colOff>
      <xdr:row>95</xdr:row>
      <xdr:rowOff>41070</xdr:rowOff>
    </xdr:to>
    <xdr:sp macro="" textlink="">
      <xdr:nvSpPr>
        <xdr:cNvPr id="462" name="直線コネクタ 461"/>
        <xdr:cNvSpPr/>
      </xdr:nvSpPr>
      <xdr:spPr>
        <a:xfrm>
          <a:off x="7858125" y="14935200"/>
          <a:ext cx="89535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96</xdr:row>
      <xdr:rowOff>68869</xdr:rowOff>
    </xdr:from>
    <xdr:to>
      <xdr:col>46</xdr:col>
      <xdr:colOff>38100</xdr:colOff>
      <xdr:row>96</xdr:row>
      <xdr:rowOff>170469</xdr:rowOff>
    </xdr:to>
    <xdr:sp macro="" textlink="" fLocksText="0">
      <xdr:nvSpPr>
        <xdr:cNvPr id="463" name="フローチャート: 判断 462"/>
        <xdr:cNvSpPr/>
      </xdr:nvSpPr>
      <xdr:spPr>
        <a:xfrm>
          <a:off x="8696325" y="15668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95250</xdr:colOff>
      <xdr:row>96</xdr:row>
      <xdr:rowOff>161925</xdr:rowOff>
    </xdr:from>
    <xdr:to>
      <xdr:col>47</xdr:col>
      <xdr:colOff>57150</xdr:colOff>
      <xdr:row>98</xdr:row>
      <xdr:rowOff>76200</xdr:rowOff>
    </xdr:to>
    <xdr:sp macro="" textlink="">
      <xdr:nvSpPr>
        <xdr:cNvPr id="464" name="テキスト ボックス 463"/>
        <xdr:cNvSpPr txBox="1"/>
      </xdr:nvSpPr>
      <xdr:spPr>
        <a:xfrm>
          <a:off x="8477250" y="157638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96</xdr:row>
      <xdr:rowOff>37636</xdr:rowOff>
    </xdr:from>
    <xdr:to>
      <xdr:col>41</xdr:col>
      <xdr:colOff>101600</xdr:colOff>
      <xdr:row>96</xdr:row>
      <xdr:rowOff>139236</xdr:rowOff>
    </xdr:to>
    <xdr:sp macro="" textlink="" fLocksText="0">
      <xdr:nvSpPr>
        <xdr:cNvPr id="465" name="フローチャート: 判断 464"/>
        <xdr:cNvSpPr/>
      </xdr:nvSpPr>
      <xdr:spPr>
        <a:xfrm>
          <a:off x="7810500" y="156400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161925</xdr:colOff>
      <xdr:row>96</xdr:row>
      <xdr:rowOff>133350</xdr:rowOff>
    </xdr:from>
    <xdr:to>
      <xdr:col>42</xdr:col>
      <xdr:colOff>123825</xdr:colOff>
      <xdr:row>98</xdr:row>
      <xdr:rowOff>47625</xdr:rowOff>
    </xdr:to>
    <xdr:sp macro="" textlink="">
      <xdr:nvSpPr>
        <xdr:cNvPr id="466" name="テキスト ボックス 465"/>
        <xdr:cNvSpPr txBox="1"/>
      </xdr:nvSpPr>
      <xdr:spPr>
        <a:xfrm>
          <a:off x="7591425" y="15735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54</xdr:col>
      <xdr:colOff>0</xdr:colOff>
      <xdr:row>101</xdr:row>
      <xdr:rowOff>76200</xdr:rowOff>
    </xdr:from>
    <xdr:to>
      <xdr:col>58</xdr:col>
      <xdr:colOff>0</xdr:colOff>
      <xdr:row>102</xdr:row>
      <xdr:rowOff>161925</xdr:rowOff>
    </xdr:to>
    <xdr:sp macro="" textlink="">
      <xdr:nvSpPr>
        <xdr:cNvPr id="467" name="テキスト ボックス 466"/>
        <xdr:cNvSpPr txBox="1"/>
      </xdr:nvSpPr>
      <xdr:spPr>
        <a:xfrm>
          <a:off x="10287000"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49</xdr:col>
      <xdr:colOff>114300</xdr:colOff>
      <xdr:row>101</xdr:row>
      <xdr:rowOff>76200</xdr:rowOff>
    </xdr:from>
    <xdr:to>
      <xdr:col>53</xdr:col>
      <xdr:colOff>114300</xdr:colOff>
      <xdr:row>102</xdr:row>
      <xdr:rowOff>161925</xdr:rowOff>
    </xdr:to>
    <xdr:sp macro="" textlink="">
      <xdr:nvSpPr>
        <xdr:cNvPr id="468" name="テキスト ボックス 467"/>
        <xdr:cNvSpPr txBox="1"/>
      </xdr:nvSpPr>
      <xdr:spPr>
        <a:xfrm>
          <a:off x="9448800"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44</xdr:col>
      <xdr:colOff>171450</xdr:colOff>
      <xdr:row>101</xdr:row>
      <xdr:rowOff>76200</xdr:rowOff>
    </xdr:from>
    <xdr:to>
      <xdr:col>48</xdr:col>
      <xdr:colOff>171450</xdr:colOff>
      <xdr:row>102</xdr:row>
      <xdr:rowOff>161925</xdr:rowOff>
    </xdr:to>
    <xdr:sp macro="" textlink="">
      <xdr:nvSpPr>
        <xdr:cNvPr id="469" name="テキスト ボックス 468"/>
        <xdr:cNvSpPr txBox="1"/>
      </xdr:nvSpPr>
      <xdr:spPr>
        <a:xfrm>
          <a:off x="8553450"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40</xdr:col>
      <xdr:colOff>47625</xdr:colOff>
      <xdr:row>101</xdr:row>
      <xdr:rowOff>76200</xdr:rowOff>
    </xdr:from>
    <xdr:to>
      <xdr:col>44</xdr:col>
      <xdr:colOff>47625</xdr:colOff>
      <xdr:row>102</xdr:row>
      <xdr:rowOff>161925</xdr:rowOff>
    </xdr:to>
    <xdr:sp macro="" textlink="">
      <xdr:nvSpPr>
        <xdr:cNvPr id="470" name="テキスト ボックス 469"/>
        <xdr:cNvSpPr txBox="1"/>
      </xdr:nvSpPr>
      <xdr:spPr>
        <a:xfrm>
          <a:off x="7667625"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35</xdr:col>
      <xdr:colOff>114300</xdr:colOff>
      <xdr:row>101</xdr:row>
      <xdr:rowOff>76200</xdr:rowOff>
    </xdr:from>
    <xdr:to>
      <xdr:col>39</xdr:col>
      <xdr:colOff>114300</xdr:colOff>
      <xdr:row>102</xdr:row>
      <xdr:rowOff>161925</xdr:rowOff>
    </xdr:to>
    <xdr:sp macro="" textlink="">
      <xdr:nvSpPr>
        <xdr:cNvPr id="471" name="テキスト ボックス 470"/>
        <xdr:cNvSpPr txBox="1"/>
      </xdr:nvSpPr>
      <xdr:spPr>
        <a:xfrm>
          <a:off x="6781800"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94</xdr:row>
      <xdr:rowOff>31595</xdr:rowOff>
    </xdr:from>
    <xdr:to>
      <xdr:col>55</xdr:col>
      <xdr:colOff>50800</xdr:colOff>
      <xdr:row>94</xdr:row>
      <xdr:rowOff>133195</xdr:rowOff>
    </xdr:to>
    <xdr:sp macro="" textlink="" fLocksText="0">
      <xdr:nvSpPr>
        <xdr:cNvPr id="472" name="楕円 471"/>
        <xdr:cNvSpPr/>
      </xdr:nvSpPr>
      <xdr:spPr>
        <a:xfrm>
          <a:off x="10429875" y="152876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55</xdr:col>
      <xdr:colOff>47625</xdr:colOff>
      <xdr:row>93</xdr:row>
      <xdr:rowOff>57150</xdr:rowOff>
    </xdr:from>
    <xdr:to>
      <xdr:col>58</xdr:col>
      <xdr:colOff>76200</xdr:colOff>
      <xdr:row>94</xdr:row>
      <xdr:rowOff>142875</xdr:rowOff>
    </xdr:to>
    <xdr:sp macro="" textlink="">
      <xdr:nvSpPr>
        <xdr:cNvPr id="473" name="普通建設事業費 （ うち更新整備　）該当値テキスト"/>
        <xdr:cNvSpPr txBox="1"/>
      </xdr:nvSpPr>
      <xdr:spPr>
        <a:xfrm>
          <a:off x="10525125" y="151447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110,027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50</xdr:col>
      <xdr:colOff>63500</xdr:colOff>
      <xdr:row>94</xdr:row>
      <xdr:rowOff>21834</xdr:rowOff>
    </xdr:from>
    <xdr:to>
      <xdr:col>50</xdr:col>
      <xdr:colOff>165100</xdr:colOff>
      <xdr:row>94</xdr:row>
      <xdr:rowOff>123434</xdr:rowOff>
    </xdr:to>
    <xdr:sp macro="" textlink="" fLocksText="0">
      <xdr:nvSpPr>
        <xdr:cNvPr id="474" name="楕円 473"/>
        <xdr:cNvSpPr/>
      </xdr:nvSpPr>
      <xdr:spPr>
        <a:xfrm>
          <a:off x="9591675" y="152781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0</xdr:colOff>
      <xdr:row>92</xdr:row>
      <xdr:rowOff>142875</xdr:rowOff>
    </xdr:from>
    <xdr:to>
      <xdr:col>52</xdr:col>
      <xdr:colOff>28575</xdr:colOff>
      <xdr:row>94</xdr:row>
      <xdr:rowOff>57150</xdr:rowOff>
    </xdr:to>
    <xdr:sp macro="" textlink="">
      <xdr:nvSpPr>
        <xdr:cNvPr id="475" name="テキスト ボックス 474"/>
        <xdr:cNvSpPr txBox="1"/>
      </xdr:nvSpPr>
      <xdr:spPr>
        <a:xfrm>
          <a:off x="9334500" y="150590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111,735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45</xdr:col>
      <xdr:colOff>127000</xdr:colOff>
      <xdr:row>94</xdr:row>
      <xdr:rowOff>161720</xdr:rowOff>
    </xdr:from>
    <xdr:to>
      <xdr:col>46</xdr:col>
      <xdr:colOff>38100</xdr:colOff>
      <xdr:row>95</xdr:row>
      <xdr:rowOff>91870</xdr:rowOff>
    </xdr:to>
    <xdr:sp macro="" textlink="" fLocksText="0">
      <xdr:nvSpPr>
        <xdr:cNvPr id="476" name="楕円 475"/>
        <xdr:cNvSpPr/>
      </xdr:nvSpPr>
      <xdr:spPr>
        <a:xfrm>
          <a:off x="8696325" y="154209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95250</xdr:colOff>
      <xdr:row>93</xdr:row>
      <xdr:rowOff>104775</xdr:rowOff>
    </xdr:from>
    <xdr:to>
      <xdr:col>47</xdr:col>
      <xdr:colOff>57150</xdr:colOff>
      <xdr:row>95</xdr:row>
      <xdr:rowOff>19050</xdr:rowOff>
    </xdr:to>
    <xdr:sp macro="" textlink="">
      <xdr:nvSpPr>
        <xdr:cNvPr id="477" name="テキスト ボックス 476"/>
        <xdr:cNvSpPr txBox="1"/>
      </xdr:nvSpPr>
      <xdr:spPr>
        <a:xfrm>
          <a:off x="8477250" y="151923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87,258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91</xdr:row>
      <xdr:rowOff>139998</xdr:rowOff>
    </xdr:from>
    <xdr:to>
      <xdr:col>41</xdr:col>
      <xdr:colOff>101600</xdr:colOff>
      <xdr:row>92</xdr:row>
      <xdr:rowOff>70148</xdr:rowOff>
    </xdr:to>
    <xdr:sp macro="" textlink="" fLocksText="0">
      <xdr:nvSpPr>
        <xdr:cNvPr id="478" name="楕円 477"/>
        <xdr:cNvSpPr/>
      </xdr:nvSpPr>
      <xdr:spPr>
        <a:xfrm>
          <a:off x="7810500" y="148875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123825</xdr:colOff>
      <xdr:row>90</xdr:row>
      <xdr:rowOff>85725</xdr:rowOff>
    </xdr:from>
    <xdr:to>
      <xdr:col>42</xdr:col>
      <xdr:colOff>152400</xdr:colOff>
      <xdr:row>92</xdr:row>
      <xdr:rowOff>9525</xdr:rowOff>
    </xdr:to>
    <xdr:sp macro="" textlink="">
      <xdr:nvSpPr>
        <xdr:cNvPr id="479" name="テキスト ボックス 478"/>
        <xdr:cNvSpPr txBox="1"/>
      </xdr:nvSpPr>
      <xdr:spPr>
        <a:xfrm>
          <a:off x="7553325" y="146685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181,059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23</xdr:row>
      <xdr:rowOff>57150</xdr:rowOff>
    </xdr:from>
    <xdr:to>
      <xdr:col>89</xdr:col>
      <xdr:colOff>177800</xdr:colOff>
      <xdr:row>25</xdr:row>
      <xdr:rowOff>31750</xdr:rowOff>
    </xdr:to>
    <xdr:sp macro="" textlink="" fLocksText="0">
      <xdr:nvSpPr>
        <xdr:cNvPr id="480" name="正方形/長方形 479"/>
        <xdr:cNvSpPr/>
      </xdr:nvSpPr>
      <xdr:spPr>
        <a:xfrm>
          <a:off x="12449175" y="3790950"/>
          <a:ext cx="46863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fLocksText="0">
      <xdr:nvSpPr>
        <xdr:cNvPr id="481" name="正方形/長方形 480"/>
        <xdr:cNvSpPr/>
      </xdr:nvSpPr>
      <xdr:spPr>
        <a:xfrm>
          <a:off x="12573000" y="4114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fLocksText="0">
      <xdr:nvSpPr>
        <xdr:cNvPr id="482" name="正方形/長方形 481"/>
        <xdr:cNvSpPr/>
      </xdr:nvSpPr>
      <xdr:spPr>
        <a:xfrm>
          <a:off x="12573000" y="4305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fLocksText="0">
      <xdr:nvSpPr>
        <xdr:cNvPr id="483" name="正方形/長方形 482"/>
        <xdr:cNvSpPr/>
      </xdr:nvSpPr>
      <xdr:spPr>
        <a:xfrm>
          <a:off x="13592175" y="4114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fLocksText="0">
      <xdr:nvSpPr>
        <xdr:cNvPr id="484" name="正方形/長方形 483"/>
        <xdr:cNvSpPr/>
      </xdr:nvSpPr>
      <xdr:spPr>
        <a:xfrm>
          <a:off x="13592175" y="4305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fLocksText="0">
      <xdr:nvSpPr>
        <xdr:cNvPr id="485" name="正方形/長方形 484"/>
        <xdr:cNvSpPr/>
      </xdr:nvSpPr>
      <xdr:spPr>
        <a:xfrm>
          <a:off x="14735175" y="4114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fLocksText="0">
      <xdr:nvSpPr>
        <xdr:cNvPr id="486" name="正方形/長方形 485"/>
        <xdr:cNvSpPr/>
      </xdr:nvSpPr>
      <xdr:spPr>
        <a:xfrm>
          <a:off x="14735175" y="4305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fLocksText="0">
      <xdr:nvSpPr>
        <xdr:cNvPr id="487" name="正方形/長方形 486"/>
        <xdr:cNvSpPr/>
      </xdr:nvSpPr>
      <xdr:spPr>
        <a:xfrm>
          <a:off x="12449175" y="4572000"/>
          <a:ext cx="46863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19050</xdr:colOff>
      <xdr:row>27</xdr:row>
      <xdr:rowOff>9525</xdr:rowOff>
    </xdr:from>
    <xdr:to>
      <xdr:col>66</xdr:col>
      <xdr:colOff>180975</xdr:colOff>
      <xdr:row>28</xdr:row>
      <xdr:rowOff>76200</xdr:rowOff>
    </xdr:to>
    <xdr:sp macro="" textlink="">
      <xdr:nvSpPr>
        <xdr:cNvPr id="488" name="テキスト ボックス 487"/>
        <xdr:cNvSpPr txBox="1"/>
      </xdr:nvSpPr>
      <xdr:spPr>
        <a:xfrm>
          <a:off x="12401550" y="43910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41</xdr:row>
      <xdr:rowOff>82550</xdr:rowOff>
    </xdr:from>
    <xdr:to>
      <xdr:col>89</xdr:col>
      <xdr:colOff>177800</xdr:colOff>
      <xdr:row>41</xdr:row>
      <xdr:rowOff>82550</xdr:rowOff>
    </xdr:to>
    <xdr:sp macro="" textlink="">
      <xdr:nvSpPr>
        <xdr:cNvPr id="489" name="直線コネクタ 488"/>
        <xdr:cNvSpPr/>
      </xdr:nvSpPr>
      <xdr:spPr>
        <a:xfrm>
          <a:off x="12449175"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39</xdr:row>
      <xdr:rowOff>44450</xdr:rowOff>
    </xdr:from>
    <xdr:to>
      <xdr:col>89</xdr:col>
      <xdr:colOff>177800</xdr:colOff>
      <xdr:row>39</xdr:row>
      <xdr:rowOff>44450</xdr:rowOff>
    </xdr:to>
    <xdr:sp macro="" textlink="">
      <xdr:nvSpPr>
        <xdr:cNvPr id="490" name="直線コネクタ 489"/>
        <xdr:cNvSpPr/>
      </xdr:nvSpPr>
      <xdr:spPr>
        <a:xfrm>
          <a:off x="12449175" y="6372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64</xdr:col>
      <xdr:colOff>0</xdr:colOff>
      <xdr:row>38</xdr:row>
      <xdr:rowOff>76200</xdr:rowOff>
    </xdr:from>
    <xdr:to>
      <xdr:col>65</xdr:col>
      <xdr:colOff>57150</xdr:colOff>
      <xdr:row>40</xdr:row>
      <xdr:rowOff>9525</xdr:rowOff>
    </xdr:to>
    <xdr:sp macro="" textlink="">
      <xdr:nvSpPr>
        <xdr:cNvPr id="491" name="テキスト ボックス 490"/>
        <xdr:cNvSpPr txBox="1"/>
      </xdr:nvSpPr>
      <xdr:spPr>
        <a:xfrm>
          <a:off x="12192000" y="62388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37</xdr:row>
      <xdr:rowOff>6350</xdr:rowOff>
    </xdr:from>
    <xdr:to>
      <xdr:col>89</xdr:col>
      <xdr:colOff>177800</xdr:colOff>
      <xdr:row>37</xdr:row>
      <xdr:rowOff>6350</xdr:rowOff>
    </xdr:to>
    <xdr:sp macro="" textlink="">
      <xdr:nvSpPr>
        <xdr:cNvPr id="492" name="直線コネクタ 491"/>
        <xdr:cNvSpPr/>
      </xdr:nvSpPr>
      <xdr:spPr>
        <a:xfrm>
          <a:off x="12449175" y="60102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95250</xdr:colOff>
      <xdr:row>36</xdr:row>
      <xdr:rowOff>38100</xdr:rowOff>
    </xdr:from>
    <xdr:to>
      <xdr:col>65</xdr:col>
      <xdr:colOff>57150</xdr:colOff>
      <xdr:row>37</xdr:row>
      <xdr:rowOff>133350</xdr:rowOff>
    </xdr:to>
    <xdr:sp macro="" textlink="">
      <xdr:nvSpPr>
        <xdr:cNvPr id="493" name="テキスト ボックス 492"/>
        <xdr:cNvSpPr txBox="1"/>
      </xdr:nvSpPr>
      <xdr:spPr>
        <a:xfrm>
          <a:off x="11906250" y="58769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34</xdr:row>
      <xdr:rowOff>139700</xdr:rowOff>
    </xdr:from>
    <xdr:to>
      <xdr:col>89</xdr:col>
      <xdr:colOff>177800</xdr:colOff>
      <xdr:row>34</xdr:row>
      <xdr:rowOff>139700</xdr:rowOff>
    </xdr:to>
    <xdr:sp macro="" textlink="">
      <xdr:nvSpPr>
        <xdr:cNvPr id="494" name="直線コネクタ 493"/>
        <xdr:cNvSpPr/>
      </xdr:nvSpPr>
      <xdr:spPr>
        <a:xfrm>
          <a:off x="12449175" y="5657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95250</xdr:colOff>
      <xdr:row>33</xdr:row>
      <xdr:rowOff>171450</xdr:rowOff>
    </xdr:from>
    <xdr:to>
      <xdr:col>65</xdr:col>
      <xdr:colOff>57150</xdr:colOff>
      <xdr:row>35</xdr:row>
      <xdr:rowOff>95250</xdr:rowOff>
    </xdr:to>
    <xdr:sp macro="" textlink="">
      <xdr:nvSpPr>
        <xdr:cNvPr id="495" name="テキスト ボックス 494"/>
        <xdr:cNvSpPr txBox="1"/>
      </xdr:nvSpPr>
      <xdr:spPr>
        <a:xfrm>
          <a:off x="11906250" y="55149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32</xdr:row>
      <xdr:rowOff>101600</xdr:rowOff>
    </xdr:from>
    <xdr:to>
      <xdr:col>89</xdr:col>
      <xdr:colOff>177800</xdr:colOff>
      <xdr:row>32</xdr:row>
      <xdr:rowOff>101600</xdr:rowOff>
    </xdr:to>
    <xdr:sp macro="" textlink="">
      <xdr:nvSpPr>
        <xdr:cNvPr id="496" name="直線コネクタ 495"/>
        <xdr:cNvSpPr/>
      </xdr:nvSpPr>
      <xdr:spPr>
        <a:xfrm>
          <a:off x="12449175" y="52959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95250</xdr:colOff>
      <xdr:row>31</xdr:row>
      <xdr:rowOff>133350</xdr:rowOff>
    </xdr:from>
    <xdr:to>
      <xdr:col>65</xdr:col>
      <xdr:colOff>57150</xdr:colOff>
      <xdr:row>33</xdr:row>
      <xdr:rowOff>66675</xdr:rowOff>
    </xdr:to>
    <xdr:sp macro="" textlink="">
      <xdr:nvSpPr>
        <xdr:cNvPr id="497" name="テキスト ボックス 496"/>
        <xdr:cNvSpPr txBox="1"/>
      </xdr:nvSpPr>
      <xdr:spPr>
        <a:xfrm>
          <a:off x="11906250" y="51625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30</xdr:row>
      <xdr:rowOff>63500</xdr:rowOff>
    </xdr:from>
    <xdr:to>
      <xdr:col>89</xdr:col>
      <xdr:colOff>177800</xdr:colOff>
      <xdr:row>30</xdr:row>
      <xdr:rowOff>63500</xdr:rowOff>
    </xdr:to>
    <xdr:sp macro="" textlink="">
      <xdr:nvSpPr>
        <xdr:cNvPr id="498" name="直線コネクタ 497"/>
        <xdr:cNvSpPr/>
      </xdr:nvSpPr>
      <xdr:spPr>
        <a:xfrm>
          <a:off x="12449175" y="4933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29</xdr:row>
      <xdr:rowOff>95250</xdr:rowOff>
    </xdr:from>
    <xdr:to>
      <xdr:col>65</xdr:col>
      <xdr:colOff>66675</xdr:colOff>
      <xdr:row>31</xdr:row>
      <xdr:rowOff>28575</xdr:rowOff>
    </xdr:to>
    <xdr:sp macro="" textlink="">
      <xdr:nvSpPr>
        <xdr:cNvPr id="499" name="テキスト ボックス 498"/>
        <xdr:cNvSpPr txBox="1"/>
      </xdr:nvSpPr>
      <xdr:spPr>
        <a:xfrm>
          <a:off x="11849100" y="48006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28</xdr:row>
      <xdr:rowOff>25400</xdr:rowOff>
    </xdr:to>
    <xdr:sp macro="" textlink="">
      <xdr:nvSpPr>
        <xdr:cNvPr id="500" name="直線コネクタ 499"/>
        <xdr:cNvSpPr/>
      </xdr:nvSpPr>
      <xdr:spPr>
        <a:xfrm>
          <a:off x="12449175" y="457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27</xdr:row>
      <xdr:rowOff>57150</xdr:rowOff>
    </xdr:from>
    <xdr:to>
      <xdr:col>65</xdr:col>
      <xdr:colOff>66675</xdr:colOff>
      <xdr:row>28</xdr:row>
      <xdr:rowOff>152400</xdr:rowOff>
    </xdr:to>
    <xdr:sp macro="" textlink="">
      <xdr:nvSpPr>
        <xdr:cNvPr id="501" name="テキスト ボックス 500"/>
        <xdr:cNvSpPr txBox="1"/>
      </xdr:nvSpPr>
      <xdr:spPr>
        <a:xfrm>
          <a:off x="11849100" y="44386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fLocksText="0">
      <xdr:nvSpPr>
        <xdr:cNvPr id="502" name="災害復旧事業費グラフ枠"/>
        <xdr:cNvSpPr/>
      </xdr:nvSpPr>
      <xdr:spPr>
        <a:xfrm>
          <a:off x="12449175" y="4572000"/>
          <a:ext cx="46863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sp macro="" textlink="">
      <xdr:nvSpPr>
        <xdr:cNvPr id="503" name="直線コネクタ 502"/>
        <xdr:cNvSpPr/>
      </xdr:nvSpPr>
      <xdr:spPr>
        <a:xfrm flipV="1">
          <a:off x="16316325" y="510540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39</xdr:row>
      <xdr:rowOff>47625</xdr:rowOff>
    </xdr:from>
    <xdr:to>
      <xdr:col>87</xdr:col>
      <xdr:colOff>38100</xdr:colOff>
      <xdr:row>40</xdr:row>
      <xdr:rowOff>142875</xdr:rowOff>
    </xdr:to>
    <xdr:sp macro="" textlink="">
      <xdr:nvSpPr>
        <xdr:cNvPr id="504" name="災害復旧事業費最小値テキスト"/>
        <xdr:cNvSpPr txBox="1"/>
      </xdr:nvSpPr>
      <xdr:spPr>
        <a:xfrm>
          <a:off x="16363950" y="63722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39</xdr:row>
      <xdr:rowOff>44450</xdr:rowOff>
    </xdr:from>
    <xdr:to>
      <xdr:col>86</xdr:col>
      <xdr:colOff>25400</xdr:colOff>
      <xdr:row>39</xdr:row>
      <xdr:rowOff>44450</xdr:rowOff>
    </xdr:to>
    <xdr:sp macro="" textlink="">
      <xdr:nvSpPr>
        <xdr:cNvPr id="505" name="直線コネクタ 504"/>
        <xdr:cNvSpPr/>
      </xdr:nvSpPr>
      <xdr:spPr>
        <a:xfrm>
          <a:off x="16230600" y="63722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30</xdr:row>
      <xdr:rowOff>19050</xdr:rowOff>
    </xdr:from>
    <xdr:to>
      <xdr:col>89</xdr:col>
      <xdr:colOff>9525</xdr:colOff>
      <xdr:row>31</xdr:row>
      <xdr:rowOff>114300</xdr:rowOff>
    </xdr:to>
    <xdr:sp macro="" textlink="">
      <xdr:nvSpPr>
        <xdr:cNvPr id="506" name="災害復旧事業費最大値テキスト"/>
        <xdr:cNvSpPr txBox="1"/>
      </xdr:nvSpPr>
      <xdr:spPr>
        <a:xfrm>
          <a:off x="16363950" y="48863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105,855</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31</xdr:row>
      <xdr:rowOff>71691</xdr:rowOff>
    </xdr:from>
    <xdr:to>
      <xdr:col>86</xdr:col>
      <xdr:colOff>25400</xdr:colOff>
      <xdr:row>31</xdr:row>
      <xdr:rowOff>71691</xdr:rowOff>
    </xdr:to>
    <xdr:sp macro="" textlink="">
      <xdr:nvSpPr>
        <xdr:cNvPr id="507" name="直線コネクタ 506"/>
        <xdr:cNvSpPr/>
      </xdr:nvSpPr>
      <xdr:spPr>
        <a:xfrm>
          <a:off x="16230600" y="51054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39</xdr:row>
      <xdr:rowOff>44196</xdr:rowOff>
    </xdr:from>
    <xdr:to>
      <xdr:col>85</xdr:col>
      <xdr:colOff>127000</xdr:colOff>
      <xdr:row>39</xdr:row>
      <xdr:rowOff>44450</xdr:rowOff>
    </xdr:to>
    <xdr:sp macro="" textlink="">
      <xdr:nvSpPr>
        <xdr:cNvPr id="508" name="直線コネクタ 507"/>
        <xdr:cNvSpPr/>
      </xdr:nvSpPr>
      <xdr:spPr>
        <a:xfrm flipV="1">
          <a:off x="15478125" y="63722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37</xdr:row>
      <xdr:rowOff>47625</xdr:rowOff>
    </xdr:from>
    <xdr:to>
      <xdr:col>88</xdr:col>
      <xdr:colOff>133350</xdr:colOff>
      <xdr:row>38</xdr:row>
      <xdr:rowOff>142875</xdr:rowOff>
    </xdr:to>
    <xdr:sp macro="" textlink="">
      <xdr:nvSpPr>
        <xdr:cNvPr id="509" name="災害復旧事業費平均値テキスト"/>
        <xdr:cNvSpPr txBox="1"/>
      </xdr:nvSpPr>
      <xdr:spPr>
        <a:xfrm>
          <a:off x="16363950"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38</xdr:row>
      <xdr:rowOff>27039</xdr:rowOff>
    </xdr:from>
    <xdr:to>
      <xdr:col>85</xdr:col>
      <xdr:colOff>177800</xdr:colOff>
      <xdr:row>38</xdr:row>
      <xdr:rowOff>128639</xdr:rowOff>
    </xdr:to>
    <xdr:sp macro="" textlink="" fLocksText="0">
      <xdr:nvSpPr>
        <xdr:cNvPr id="510" name="フローチャート: 判断 509"/>
        <xdr:cNvSpPr/>
      </xdr:nvSpPr>
      <xdr:spPr>
        <a:xfrm>
          <a:off x="16268700" y="61912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sp macro="" textlink="">
      <xdr:nvSpPr>
        <xdr:cNvPr id="511" name="直線コネクタ 510"/>
        <xdr:cNvSpPr/>
      </xdr:nvSpPr>
      <xdr:spPr>
        <a:xfrm>
          <a:off x="14592300" y="637222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38</xdr:row>
      <xdr:rowOff>1435</xdr:rowOff>
    </xdr:from>
    <xdr:to>
      <xdr:col>81</xdr:col>
      <xdr:colOff>101600</xdr:colOff>
      <xdr:row>38</xdr:row>
      <xdr:rowOff>103035</xdr:rowOff>
    </xdr:to>
    <xdr:sp macro="" textlink="" fLocksText="0">
      <xdr:nvSpPr>
        <xdr:cNvPr id="512" name="フローチャート: 判断 511"/>
        <xdr:cNvSpPr/>
      </xdr:nvSpPr>
      <xdr:spPr>
        <a:xfrm>
          <a:off x="15430500" y="61626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161925</xdr:colOff>
      <xdr:row>36</xdr:row>
      <xdr:rowOff>123825</xdr:rowOff>
    </xdr:from>
    <xdr:to>
      <xdr:col>82</xdr:col>
      <xdr:colOff>123825</xdr:colOff>
      <xdr:row>38</xdr:row>
      <xdr:rowOff>57150</xdr:rowOff>
    </xdr:to>
    <xdr:sp macro="" textlink="">
      <xdr:nvSpPr>
        <xdr:cNvPr id="513" name="テキスト ボックス 512"/>
        <xdr:cNvSpPr txBox="1"/>
      </xdr:nvSpPr>
      <xdr:spPr>
        <a:xfrm>
          <a:off x="15211425" y="59626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177800</xdr:colOff>
      <xdr:row>38</xdr:row>
      <xdr:rowOff>49936</xdr:rowOff>
    </xdr:from>
    <xdr:to>
      <xdr:col>76</xdr:col>
      <xdr:colOff>114300</xdr:colOff>
      <xdr:row>39</xdr:row>
      <xdr:rowOff>44450</xdr:rowOff>
    </xdr:to>
    <xdr:sp macro="" textlink="">
      <xdr:nvSpPr>
        <xdr:cNvPr id="514" name="直線コネクタ 513"/>
        <xdr:cNvSpPr/>
      </xdr:nvSpPr>
      <xdr:spPr>
        <a:xfrm>
          <a:off x="13706475" y="6210300"/>
          <a:ext cx="885825"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38</xdr:row>
      <xdr:rowOff>42532</xdr:rowOff>
    </xdr:from>
    <xdr:to>
      <xdr:col>76</xdr:col>
      <xdr:colOff>165100</xdr:colOff>
      <xdr:row>38</xdr:row>
      <xdr:rowOff>144132</xdr:rowOff>
    </xdr:to>
    <xdr:sp macro="" textlink="" fLocksText="0">
      <xdr:nvSpPr>
        <xdr:cNvPr id="515" name="フローチャート: 判断 514"/>
        <xdr:cNvSpPr/>
      </xdr:nvSpPr>
      <xdr:spPr>
        <a:xfrm>
          <a:off x="14544675" y="62007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66675</xdr:colOff>
      <xdr:row>36</xdr:row>
      <xdr:rowOff>161925</xdr:rowOff>
    </xdr:from>
    <xdr:to>
      <xdr:col>77</xdr:col>
      <xdr:colOff>152400</xdr:colOff>
      <xdr:row>38</xdr:row>
      <xdr:rowOff>95250</xdr:rowOff>
    </xdr:to>
    <xdr:sp macro="" textlink="">
      <xdr:nvSpPr>
        <xdr:cNvPr id="516" name="テキスト ボックス 515"/>
        <xdr:cNvSpPr txBox="1"/>
      </xdr:nvSpPr>
      <xdr:spPr>
        <a:xfrm>
          <a:off x="14354175" y="600075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9,651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50800</xdr:colOff>
      <xdr:row>38</xdr:row>
      <xdr:rowOff>49936</xdr:rowOff>
    </xdr:from>
    <xdr:to>
      <xdr:col>71</xdr:col>
      <xdr:colOff>177800</xdr:colOff>
      <xdr:row>38</xdr:row>
      <xdr:rowOff>117881</xdr:rowOff>
    </xdr:to>
    <xdr:sp macro="" textlink="">
      <xdr:nvSpPr>
        <xdr:cNvPr id="517" name="直線コネクタ 516"/>
        <xdr:cNvSpPr/>
      </xdr:nvSpPr>
      <xdr:spPr>
        <a:xfrm flipV="1">
          <a:off x="12811125" y="6210300"/>
          <a:ext cx="89535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38</xdr:row>
      <xdr:rowOff>9309</xdr:rowOff>
    </xdr:from>
    <xdr:to>
      <xdr:col>72</xdr:col>
      <xdr:colOff>38100</xdr:colOff>
      <xdr:row>38</xdr:row>
      <xdr:rowOff>110909</xdr:rowOff>
    </xdr:to>
    <xdr:sp macro="" textlink="" fLocksText="0">
      <xdr:nvSpPr>
        <xdr:cNvPr id="518" name="フローチャート: 判断 517"/>
        <xdr:cNvSpPr/>
      </xdr:nvSpPr>
      <xdr:spPr>
        <a:xfrm>
          <a:off x="13649325" y="61722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38</xdr:row>
      <xdr:rowOff>104775</xdr:rowOff>
    </xdr:from>
    <xdr:to>
      <xdr:col>73</xdr:col>
      <xdr:colOff>57150</xdr:colOff>
      <xdr:row>40</xdr:row>
      <xdr:rowOff>38100</xdr:rowOff>
    </xdr:to>
    <xdr:sp macro="" textlink="">
      <xdr:nvSpPr>
        <xdr:cNvPr id="519" name="テキスト ボックス 518"/>
        <xdr:cNvSpPr txBox="1"/>
      </xdr:nvSpPr>
      <xdr:spPr>
        <a:xfrm>
          <a:off x="13430250" y="62674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38</xdr:row>
      <xdr:rowOff>48399</xdr:rowOff>
    </xdr:from>
    <xdr:to>
      <xdr:col>67</xdr:col>
      <xdr:colOff>101600</xdr:colOff>
      <xdr:row>38</xdr:row>
      <xdr:rowOff>149999</xdr:rowOff>
    </xdr:to>
    <xdr:sp macro="" textlink="" fLocksText="0">
      <xdr:nvSpPr>
        <xdr:cNvPr id="520" name="フローチャート: 判断 519"/>
        <xdr:cNvSpPr/>
      </xdr:nvSpPr>
      <xdr:spPr>
        <a:xfrm>
          <a:off x="12763500" y="62103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0</xdr:colOff>
      <xdr:row>36</xdr:row>
      <xdr:rowOff>161925</xdr:rowOff>
    </xdr:from>
    <xdr:to>
      <xdr:col>68</xdr:col>
      <xdr:colOff>85725</xdr:colOff>
      <xdr:row>38</xdr:row>
      <xdr:rowOff>95250</xdr:rowOff>
    </xdr:to>
    <xdr:sp macro="" textlink="">
      <xdr:nvSpPr>
        <xdr:cNvPr id="521" name="テキスト ボックス 520"/>
        <xdr:cNvSpPr txBox="1"/>
      </xdr:nvSpPr>
      <xdr:spPr>
        <a:xfrm>
          <a:off x="12573000" y="600075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9,189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84</xdr:col>
      <xdr:colOff>123825</xdr:colOff>
      <xdr:row>41</xdr:row>
      <xdr:rowOff>76200</xdr:rowOff>
    </xdr:from>
    <xdr:to>
      <xdr:col>88</xdr:col>
      <xdr:colOff>123825</xdr:colOff>
      <xdr:row>43</xdr:row>
      <xdr:rowOff>9525</xdr:rowOff>
    </xdr:to>
    <xdr:sp macro="" textlink="">
      <xdr:nvSpPr>
        <xdr:cNvPr id="522" name="テキスト ボックス 521"/>
        <xdr:cNvSpPr txBox="1"/>
      </xdr:nvSpPr>
      <xdr:spPr>
        <a:xfrm>
          <a:off x="16125825"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47625</xdr:colOff>
      <xdr:row>41</xdr:row>
      <xdr:rowOff>76200</xdr:rowOff>
    </xdr:from>
    <xdr:to>
      <xdr:col>84</xdr:col>
      <xdr:colOff>47625</xdr:colOff>
      <xdr:row>43</xdr:row>
      <xdr:rowOff>9525</xdr:rowOff>
    </xdr:to>
    <xdr:sp macro="" textlink="">
      <xdr:nvSpPr>
        <xdr:cNvPr id="523" name="テキスト ボックス 522"/>
        <xdr:cNvSpPr txBox="1"/>
      </xdr:nvSpPr>
      <xdr:spPr>
        <a:xfrm>
          <a:off x="15287625"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75</xdr:col>
      <xdr:colOff>114300</xdr:colOff>
      <xdr:row>41</xdr:row>
      <xdr:rowOff>76200</xdr:rowOff>
    </xdr:from>
    <xdr:to>
      <xdr:col>79</xdr:col>
      <xdr:colOff>114300</xdr:colOff>
      <xdr:row>43</xdr:row>
      <xdr:rowOff>9525</xdr:rowOff>
    </xdr:to>
    <xdr:sp macro="" textlink="">
      <xdr:nvSpPr>
        <xdr:cNvPr id="524" name="テキスト ボックス 523"/>
        <xdr:cNvSpPr txBox="1"/>
      </xdr:nvSpPr>
      <xdr:spPr>
        <a:xfrm>
          <a:off x="14401800"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70</xdr:col>
      <xdr:colOff>171450</xdr:colOff>
      <xdr:row>41</xdr:row>
      <xdr:rowOff>76200</xdr:rowOff>
    </xdr:from>
    <xdr:to>
      <xdr:col>74</xdr:col>
      <xdr:colOff>171450</xdr:colOff>
      <xdr:row>43</xdr:row>
      <xdr:rowOff>9525</xdr:rowOff>
    </xdr:to>
    <xdr:sp macro="" textlink="">
      <xdr:nvSpPr>
        <xdr:cNvPr id="525" name="テキスト ボックス 524"/>
        <xdr:cNvSpPr txBox="1"/>
      </xdr:nvSpPr>
      <xdr:spPr>
        <a:xfrm>
          <a:off x="13506450"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66</xdr:col>
      <xdr:colOff>47625</xdr:colOff>
      <xdr:row>41</xdr:row>
      <xdr:rowOff>76200</xdr:rowOff>
    </xdr:from>
    <xdr:to>
      <xdr:col>70</xdr:col>
      <xdr:colOff>47625</xdr:colOff>
      <xdr:row>43</xdr:row>
      <xdr:rowOff>9525</xdr:rowOff>
    </xdr:to>
    <xdr:sp macro="" textlink="">
      <xdr:nvSpPr>
        <xdr:cNvPr id="526" name="テキスト ボックス 525"/>
        <xdr:cNvSpPr txBox="1"/>
      </xdr:nvSpPr>
      <xdr:spPr>
        <a:xfrm>
          <a:off x="12620625"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38</xdr:row>
      <xdr:rowOff>164846</xdr:rowOff>
    </xdr:from>
    <xdr:to>
      <xdr:col>85</xdr:col>
      <xdr:colOff>177800</xdr:colOff>
      <xdr:row>39</xdr:row>
      <xdr:rowOff>94996</xdr:rowOff>
    </xdr:to>
    <xdr:sp macro="" textlink="" fLocksText="0">
      <xdr:nvSpPr>
        <xdr:cNvPr id="527" name="楕円 526"/>
        <xdr:cNvSpPr/>
      </xdr:nvSpPr>
      <xdr:spPr>
        <a:xfrm>
          <a:off x="16268700" y="63246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85</xdr:col>
      <xdr:colOff>171450</xdr:colOff>
      <xdr:row>38</xdr:row>
      <xdr:rowOff>76200</xdr:rowOff>
    </xdr:from>
    <xdr:to>
      <xdr:col>87</xdr:col>
      <xdr:colOff>104775</xdr:colOff>
      <xdr:row>40</xdr:row>
      <xdr:rowOff>9525</xdr:rowOff>
    </xdr:to>
    <xdr:sp macro="" textlink="">
      <xdr:nvSpPr>
        <xdr:cNvPr id="528" name="災害復旧事業費該当値テキスト"/>
        <xdr:cNvSpPr txBox="1"/>
      </xdr:nvSpPr>
      <xdr:spPr>
        <a:xfrm>
          <a:off x="16363950" y="6238875"/>
          <a:ext cx="3143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81</xdr:col>
      <xdr:colOff>0</xdr:colOff>
      <xdr:row>38</xdr:row>
      <xdr:rowOff>165100</xdr:rowOff>
    </xdr:from>
    <xdr:to>
      <xdr:col>81</xdr:col>
      <xdr:colOff>101600</xdr:colOff>
      <xdr:row>39</xdr:row>
      <xdr:rowOff>95250</xdr:rowOff>
    </xdr:to>
    <xdr:sp macro="" textlink="" fLocksText="0">
      <xdr:nvSpPr>
        <xdr:cNvPr id="529" name="楕円 528"/>
        <xdr:cNvSpPr/>
      </xdr:nvSpPr>
      <xdr:spPr>
        <a:xfrm>
          <a:off x="15430500" y="63246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80</xdr:col>
      <xdr:colOff>114300</xdr:colOff>
      <xdr:row>39</xdr:row>
      <xdr:rowOff>85725</xdr:rowOff>
    </xdr:from>
    <xdr:to>
      <xdr:col>81</xdr:col>
      <xdr:colOff>171450</xdr:colOff>
      <xdr:row>41</xdr:row>
      <xdr:rowOff>19050</xdr:rowOff>
    </xdr:to>
    <xdr:sp macro="" textlink="">
      <xdr:nvSpPr>
        <xdr:cNvPr id="530" name="テキスト ボックス 529"/>
        <xdr:cNvSpPr txBox="1"/>
      </xdr:nvSpPr>
      <xdr:spPr>
        <a:xfrm>
          <a:off x="15354300" y="64103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63500</xdr:colOff>
      <xdr:row>38</xdr:row>
      <xdr:rowOff>165100</xdr:rowOff>
    </xdr:from>
    <xdr:to>
      <xdr:col>76</xdr:col>
      <xdr:colOff>165100</xdr:colOff>
      <xdr:row>39</xdr:row>
      <xdr:rowOff>95250</xdr:rowOff>
    </xdr:to>
    <xdr:sp macro="" textlink="" fLocksText="0">
      <xdr:nvSpPr>
        <xdr:cNvPr id="531" name="楕円 530"/>
        <xdr:cNvSpPr/>
      </xdr:nvSpPr>
      <xdr:spPr>
        <a:xfrm>
          <a:off x="14544675" y="63246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171450</xdr:colOff>
      <xdr:row>39</xdr:row>
      <xdr:rowOff>85725</xdr:rowOff>
    </xdr:from>
    <xdr:to>
      <xdr:col>77</xdr:col>
      <xdr:colOff>38100</xdr:colOff>
      <xdr:row>41</xdr:row>
      <xdr:rowOff>19050</xdr:rowOff>
    </xdr:to>
    <xdr:sp macro="" textlink="">
      <xdr:nvSpPr>
        <xdr:cNvPr id="532" name="テキスト ボックス 531"/>
        <xdr:cNvSpPr txBox="1"/>
      </xdr:nvSpPr>
      <xdr:spPr>
        <a:xfrm>
          <a:off x="14458950" y="64103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127000</xdr:colOff>
      <xdr:row>37</xdr:row>
      <xdr:rowOff>170586</xdr:rowOff>
    </xdr:from>
    <xdr:to>
      <xdr:col>72</xdr:col>
      <xdr:colOff>38100</xdr:colOff>
      <xdr:row>38</xdr:row>
      <xdr:rowOff>100736</xdr:rowOff>
    </xdr:to>
    <xdr:sp macro="" textlink="" fLocksText="0">
      <xdr:nvSpPr>
        <xdr:cNvPr id="533" name="楕円 532"/>
        <xdr:cNvSpPr/>
      </xdr:nvSpPr>
      <xdr:spPr>
        <a:xfrm>
          <a:off x="13649325" y="61626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36</xdr:row>
      <xdr:rowOff>114300</xdr:rowOff>
    </xdr:from>
    <xdr:to>
      <xdr:col>73</xdr:col>
      <xdr:colOff>57150</xdr:colOff>
      <xdr:row>38</xdr:row>
      <xdr:rowOff>47625</xdr:rowOff>
    </xdr:to>
    <xdr:sp macro="" textlink="">
      <xdr:nvSpPr>
        <xdr:cNvPr id="534" name="テキスト ボックス 533"/>
        <xdr:cNvSpPr txBox="1"/>
      </xdr:nvSpPr>
      <xdr:spPr>
        <a:xfrm>
          <a:off x="13430250" y="59531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13,068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38</xdr:row>
      <xdr:rowOff>67081</xdr:rowOff>
    </xdr:from>
    <xdr:to>
      <xdr:col>67</xdr:col>
      <xdr:colOff>101600</xdr:colOff>
      <xdr:row>38</xdr:row>
      <xdr:rowOff>168681</xdr:rowOff>
    </xdr:to>
    <xdr:sp macro="" textlink="" fLocksText="0">
      <xdr:nvSpPr>
        <xdr:cNvPr id="535" name="楕円 534"/>
        <xdr:cNvSpPr/>
      </xdr:nvSpPr>
      <xdr:spPr>
        <a:xfrm>
          <a:off x="12763500" y="62293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0</xdr:colOff>
      <xdr:row>38</xdr:row>
      <xdr:rowOff>161925</xdr:rowOff>
    </xdr:from>
    <xdr:to>
      <xdr:col>68</xdr:col>
      <xdr:colOff>85725</xdr:colOff>
      <xdr:row>40</xdr:row>
      <xdr:rowOff>95250</xdr:rowOff>
    </xdr:to>
    <xdr:sp macro="" textlink="">
      <xdr:nvSpPr>
        <xdr:cNvPr id="536" name="テキスト ボックス 535"/>
        <xdr:cNvSpPr txBox="1"/>
      </xdr:nvSpPr>
      <xdr:spPr>
        <a:xfrm>
          <a:off x="12573000" y="63246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7,718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43</xdr:row>
      <xdr:rowOff>57150</xdr:rowOff>
    </xdr:from>
    <xdr:to>
      <xdr:col>89</xdr:col>
      <xdr:colOff>177800</xdr:colOff>
      <xdr:row>45</xdr:row>
      <xdr:rowOff>31750</xdr:rowOff>
    </xdr:to>
    <xdr:sp macro="" textlink="" fLocksText="0">
      <xdr:nvSpPr>
        <xdr:cNvPr id="537" name="正方形/長方形 536"/>
        <xdr:cNvSpPr/>
      </xdr:nvSpPr>
      <xdr:spPr>
        <a:xfrm>
          <a:off x="12449175" y="7029450"/>
          <a:ext cx="46863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fLocksText="0">
      <xdr:nvSpPr>
        <xdr:cNvPr id="538" name="正方形/長方形 537"/>
        <xdr:cNvSpPr/>
      </xdr:nvSpPr>
      <xdr:spPr>
        <a:xfrm>
          <a:off x="12573000" y="7353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fLocksText="0">
      <xdr:nvSpPr>
        <xdr:cNvPr id="539" name="正方形/長方形 538"/>
        <xdr:cNvSpPr/>
      </xdr:nvSpPr>
      <xdr:spPr>
        <a:xfrm>
          <a:off x="12573000" y="7543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fLocksText="0">
      <xdr:nvSpPr>
        <xdr:cNvPr id="540" name="正方形/長方形 539"/>
        <xdr:cNvSpPr/>
      </xdr:nvSpPr>
      <xdr:spPr>
        <a:xfrm>
          <a:off x="13592175" y="7353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fLocksText="0">
      <xdr:nvSpPr>
        <xdr:cNvPr id="541" name="正方形/長方形 540"/>
        <xdr:cNvSpPr/>
      </xdr:nvSpPr>
      <xdr:spPr>
        <a:xfrm>
          <a:off x="13592175" y="7543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fLocksText="0">
      <xdr:nvSpPr>
        <xdr:cNvPr id="542" name="正方形/長方形 541"/>
        <xdr:cNvSpPr/>
      </xdr:nvSpPr>
      <xdr:spPr>
        <a:xfrm>
          <a:off x="14735175" y="7353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fLocksText="0">
      <xdr:nvSpPr>
        <xdr:cNvPr id="543" name="正方形/長方形 542"/>
        <xdr:cNvSpPr/>
      </xdr:nvSpPr>
      <xdr:spPr>
        <a:xfrm>
          <a:off x="14735175" y="7543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fLocksText="0">
      <xdr:nvSpPr>
        <xdr:cNvPr id="544" name="正方形/長方形 543"/>
        <xdr:cNvSpPr/>
      </xdr:nvSpPr>
      <xdr:spPr>
        <a:xfrm>
          <a:off x="12449175" y="7810500"/>
          <a:ext cx="46863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19050</xdr:colOff>
      <xdr:row>47</xdr:row>
      <xdr:rowOff>9525</xdr:rowOff>
    </xdr:from>
    <xdr:to>
      <xdr:col>66</xdr:col>
      <xdr:colOff>180975</xdr:colOff>
      <xdr:row>48</xdr:row>
      <xdr:rowOff>76200</xdr:rowOff>
    </xdr:to>
    <xdr:sp macro="" textlink="">
      <xdr:nvSpPr>
        <xdr:cNvPr id="545" name="テキスト ボックス 544"/>
        <xdr:cNvSpPr txBox="1"/>
      </xdr:nvSpPr>
      <xdr:spPr>
        <a:xfrm>
          <a:off x="12401550" y="76295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61</xdr:row>
      <xdr:rowOff>82550</xdr:rowOff>
    </xdr:from>
    <xdr:to>
      <xdr:col>89</xdr:col>
      <xdr:colOff>177800</xdr:colOff>
      <xdr:row>61</xdr:row>
      <xdr:rowOff>82550</xdr:rowOff>
    </xdr:to>
    <xdr:sp macro="" textlink="">
      <xdr:nvSpPr>
        <xdr:cNvPr id="546" name="直線コネクタ 545"/>
        <xdr:cNvSpPr/>
      </xdr:nvSpPr>
      <xdr:spPr>
        <a:xfrm>
          <a:off x="12449175" y="9972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54</xdr:row>
      <xdr:rowOff>139700</xdr:rowOff>
    </xdr:from>
    <xdr:to>
      <xdr:col>89</xdr:col>
      <xdr:colOff>177800</xdr:colOff>
      <xdr:row>54</xdr:row>
      <xdr:rowOff>139700</xdr:rowOff>
    </xdr:to>
    <xdr:sp macro="" textlink="">
      <xdr:nvSpPr>
        <xdr:cNvPr id="547" name="直線コネクタ 546"/>
        <xdr:cNvSpPr/>
      </xdr:nvSpPr>
      <xdr:spPr>
        <a:xfrm>
          <a:off x="12449175" y="88963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64</xdr:col>
      <xdr:colOff>0</xdr:colOff>
      <xdr:row>53</xdr:row>
      <xdr:rowOff>171450</xdr:rowOff>
    </xdr:from>
    <xdr:to>
      <xdr:col>65</xdr:col>
      <xdr:colOff>57150</xdr:colOff>
      <xdr:row>55</xdr:row>
      <xdr:rowOff>95250</xdr:rowOff>
    </xdr:to>
    <xdr:sp macro="" textlink="">
      <xdr:nvSpPr>
        <xdr:cNvPr id="548" name="テキスト ボックス 547"/>
        <xdr:cNvSpPr txBox="1"/>
      </xdr:nvSpPr>
      <xdr:spPr>
        <a:xfrm>
          <a:off x="12192000" y="87534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48</xdr:row>
      <xdr:rowOff>25400</xdr:rowOff>
    </xdr:to>
    <xdr:sp macro="" textlink="">
      <xdr:nvSpPr>
        <xdr:cNvPr id="549" name="直線コネクタ 548"/>
        <xdr:cNvSpPr/>
      </xdr:nvSpPr>
      <xdr:spPr>
        <a:xfrm>
          <a:off x="12449175" y="781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64</xdr:col>
      <xdr:colOff>0</xdr:colOff>
      <xdr:row>47</xdr:row>
      <xdr:rowOff>57150</xdr:rowOff>
    </xdr:from>
    <xdr:to>
      <xdr:col>65</xdr:col>
      <xdr:colOff>57150</xdr:colOff>
      <xdr:row>48</xdr:row>
      <xdr:rowOff>152400</xdr:rowOff>
    </xdr:to>
    <xdr:sp macro="" textlink="">
      <xdr:nvSpPr>
        <xdr:cNvPr id="550" name="テキスト ボックス 549"/>
        <xdr:cNvSpPr txBox="1"/>
      </xdr:nvSpPr>
      <xdr:spPr>
        <a:xfrm>
          <a:off x="12192000" y="76771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fLocksText="0">
      <xdr:nvSpPr>
        <xdr:cNvPr id="551" name="失業対策事業費グラフ枠"/>
        <xdr:cNvSpPr/>
      </xdr:nvSpPr>
      <xdr:spPr>
        <a:xfrm>
          <a:off x="12449175" y="7810500"/>
          <a:ext cx="46863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sp macro="" textlink="">
      <xdr:nvSpPr>
        <xdr:cNvPr id="552" name="直線コネクタ 551"/>
        <xdr:cNvSpPr/>
      </xdr:nvSpPr>
      <xdr:spPr>
        <a:xfrm>
          <a:off x="16316325" y="8896350"/>
          <a:ext cx="0"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55</xdr:row>
      <xdr:rowOff>9525</xdr:rowOff>
    </xdr:from>
    <xdr:to>
      <xdr:col>87</xdr:col>
      <xdr:colOff>38100</xdr:colOff>
      <xdr:row>56</xdr:row>
      <xdr:rowOff>104775</xdr:rowOff>
    </xdr:to>
    <xdr:sp macro="" textlink="">
      <xdr:nvSpPr>
        <xdr:cNvPr id="553" name="失業対策事業費最小値テキスト"/>
        <xdr:cNvSpPr txBox="1"/>
      </xdr:nvSpPr>
      <xdr:spPr>
        <a:xfrm>
          <a:off x="16363950" y="89249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54</xdr:row>
      <xdr:rowOff>139700</xdr:rowOff>
    </xdr:from>
    <xdr:to>
      <xdr:col>86</xdr:col>
      <xdr:colOff>25400</xdr:colOff>
      <xdr:row>54</xdr:row>
      <xdr:rowOff>139700</xdr:rowOff>
    </xdr:to>
    <xdr:sp macro="" textlink="">
      <xdr:nvSpPr>
        <xdr:cNvPr id="554" name="直線コネクタ 553"/>
        <xdr:cNvSpPr/>
      </xdr:nvSpPr>
      <xdr:spPr>
        <a:xfrm>
          <a:off x="16230600" y="88963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53</xdr:row>
      <xdr:rowOff>9525</xdr:rowOff>
    </xdr:from>
    <xdr:to>
      <xdr:col>87</xdr:col>
      <xdr:colOff>38100</xdr:colOff>
      <xdr:row>54</xdr:row>
      <xdr:rowOff>104775</xdr:rowOff>
    </xdr:to>
    <xdr:sp macro="" textlink="">
      <xdr:nvSpPr>
        <xdr:cNvPr id="555" name="失業対策事業費最大値テキスト"/>
        <xdr:cNvSpPr txBox="1"/>
      </xdr:nvSpPr>
      <xdr:spPr>
        <a:xfrm>
          <a:off x="16363950" y="86010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54</xdr:row>
      <xdr:rowOff>139700</xdr:rowOff>
    </xdr:from>
    <xdr:to>
      <xdr:col>86</xdr:col>
      <xdr:colOff>25400</xdr:colOff>
      <xdr:row>54</xdr:row>
      <xdr:rowOff>139700</xdr:rowOff>
    </xdr:to>
    <xdr:sp macro="" textlink="">
      <xdr:nvSpPr>
        <xdr:cNvPr id="556" name="直線コネクタ 555"/>
        <xdr:cNvSpPr/>
      </xdr:nvSpPr>
      <xdr:spPr>
        <a:xfrm>
          <a:off x="16230600" y="88963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54</xdr:row>
      <xdr:rowOff>139700</xdr:rowOff>
    </xdr:from>
    <xdr:to>
      <xdr:col>85</xdr:col>
      <xdr:colOff>127000</xdr:colOff>
      <xdr:row>54</xdr:row>
      <xdr:rowOff>139700</xdr:rowOff>
    </xdr:to>
    <xdr:sp macro="" textlink="">
      <xdr:nvSpPr>
        <xdr:cNvPr id="557" name="直線コネクタ 556"/>
        <xdr:cNvSpPr/>
      </xdr:nvSpPr>
      <xdr:spPr>
        <a:xfrm>
          <a:off x="15478125" y="8896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54</xdr:row>
      <xdr:rowOff>66675</xdr:rowOff>
    </xdr:from>
    <xdr:to>
      <xdr:col>87</xdr:col>
      <xdr:colOff>38100</xdr:colOff>
      <xdr:row>56</xdr:row>
      <xdr:rowOff>0</xdr:rowOff>
    </xdr:to>
    <xdr:sp macro="" textlink="">
      <xdr:nvSpPr>
        <xdr:cNvPr id="558" name="失業対策事業費平均値テキスト"/>
        <xdr:cNvSpPr txBox="1"/>
      </xdr:nvSpPr>
      <xdr:spPr>
        <a:xfrm>
          <a:off x="16363950" y="88201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54</xdr:row>
      <xdr:rowOff>88900</xdr:rowOff>
    </xdr:from>
    <xdr:to>
      <xdr:col>85</xdr:col>
      <xdr:colOff>177800</xdr:colOff>
      <xdr:row>55</xdr:row>
      <xdr:rowOff>19050</xdr:rowOff>
    </xdr:to>
    <xdr:sp macro="" textlink="" fLocksText="0">
      <xdr:nvSpPr>
        <xdr:cNvPr id="559" name="フローチャート: 判断 558"/>
        <xdr:cNvSpPr/>
      </xdr:nvSpPr>
      <xdr:spPr>
        <a:xfrm>
          <a:off x="16268700" y="8839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sp macro="" textlink="">
      <xdr:nvSpPr>
        <xdr:cNvPr id="560" name="直線コネクタ 559"/>
        <xdr:cNvSpPr/>
      </xdr:nvSpPr>
      <xdr:spPr>
        <a:xfrm>
          <a:off x="14592300" y="889635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54</xdr:row>
      <xdr:rowOff>88900</xdr:rowOff>
    </xdr:from>
    <xdr:to>
      <xdr:col>81</xdr:col>
      <xdr:colOff>101600</xdr:colOff>
      <xdr:row>55</xdr:row>
      <xdr:rowOff>19050</xdr:rowOff>
    </xdr:to>
    <xdr:sp macro="" textlink="" fLocksText="0">
      <xdr:nvSpPr>
        <xdr:cNvPr id="561" name="フローチャート: 判断 560"/>
        <xdr:cNvSpPr/>
      </xdr:nvSpPr>
      <xdr:spPr>
        <a:xfrm>
          <a:off x="15430500" y="8839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80</xdr:col>
      <xdr:colOff>114300</xdr:colOff>
      <xdr:row>55</xdr:row>
      <xdr:rowOff>9525</xdr:rowOff>
    </xdr:from>
    <xdr:to>
      <xdr:col>81</xdr:col>
      <xdr:colOff>171450</xdr:colOff>
      <xdr:row>56</xdr:row>
      <xdr:rowOff>104775</xdr:rowOff>
    </xdr:to>
    <xdr:sp macro="" textlink="">
      <xdr:nvSpPr>
        <xdr:cNvPr id="562" name="テキスト ボックス 561"/>
        <xdr:cNvSpPr txBox="1"/>
      </xdr:nvSpPr>
      <xdr:spPr>
        <a:xfrm>
          <a:off x="15354300" y="89249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177800</xdr:colOff>
      <xdr:row>54</xdr:row>
      <xdr:rowOff>139700</xdr:rowOff>
    </xdr:from>
    <xdr:to>
      <xdr:col>76</xdr:col>
      <xdr:colOff>114300</xdr:colOff>
      <xdr:row>54</xdr:row>
      <xdr:rowOff>139700</xdr:rowOff>
    </xdr:to>
    <xdr:sp macro="" textlink="">
      <xdr:nvSpPr>
        <xdr:cNvPr id="563" name="直線コネクタ 562"/>
        <xdr:cNvSpPr/>
      </xdr:nvSpPr>
      <xdr:spPr>
        <a:xfrm>
          <a:off x="13706475" y="889635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54</xdr:row>
      <xdr:rowOff>88900</xdr:rowOff>
    </xdr:from>
    <xdr:to>
      <xdr:col>76</xdr:col>
      <xdr:colOff>165100</xdr:colOff>
      <xdr:row>55</xdr:row>
      <xdr:rowOff>19050</xdr:rowOff>
    </xdr:to>
    <xdr:sp macro="" textlink="" fLocksText="0">
      <xdr:nvSpPr>
        <xdr:cNvPr id="564" name="フローチャート: 判断 563"/>
        <xdr:cNvSpPr/>
      </xdr:nvSpPr>
      <xdr:spPr>
        <a:xfrm>
          <a:off x="14544675" y="8839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171450</xdr:colOff>
      <xdr:row>55</xdr:row>
      <xdr:rowOff>9525</xdr:rowOff>
    </xdr:from>
    <xdr:to>
      <xdr:col>77</xdr:col>
      <xdr:colOff>38100</xdr:colOff>
      <xdr:row>56</xdr:row>
      <xdr:rowOff>104775</xdr:rowOff>
    </xdr:to>
    <xdr:sp macro="" textlink="">
      <xdr:nvSpPr>
        <xdr:cNvPr id="565" name="テキスト ボックス 564"/>
        <xdr:cNvSpPr txBox="1"/>
      </xdr:nvSpPr>
      <xdr:spPr>
        <a:xfrm>
          <a:off x="14458950" y="89249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50800</xdr:colOff>
      <xdr:row>54</xdr:row>
      <xdr:rowOff>139700</xdr:rowOff>
    </xdr:from>
    <xdr:to>
      <xdr:col>71</xdr:col>
      <xdr:colOff>177800</xdr:colOff>
      <xdr:row>54</xdr:row>
      <xdr:rowOff>139700</xdr:rowOff>
    </xdr:to>
    <xdr:sp macro="" textlink="">
      <xdr:nvSpPr>
        <xdr:cNvPr id="566" name="直線コネクタ 565"/>
        <xdr:cNvSpPr/>
      </xdr:nvSpPr>
      <xdr:spPr>
        <a:xfrm>
          <a:off x="12811125" y="889635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54</xdr:row>
      <xdr:rowOff>88900</xdr:rowOff>
    </xdr:from>
    <xdr:to>
      <xdr:col>72</xdr:col>
      <xdr:colOff>38100</xdr:colOff>
      <xdr:row>55</xdr:row>
      <xdr:rowOff>19050</xdr:rowOff>
    </xdr:to>
    <xdr:sp macro="" textlink="" fLocksText="0">
      <xdr:nvSpPr>
        <xdr:cNvPr id="567" name="フローチャート: 判断 566"/>
        <xdr:cNvSpPr/>
      </xdr:nvSpPr>
      <xdr:spPr>
        <a:xfrm>
          <a:off x="13649325" y="8839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71</xdr:col>
      <xdr:colOff>47625</xdr:colOff>
      <xdr:row>55</xdr:row>
      <xdr:rowOff>9525</xdr:rowOff>
    </xdr:from>
    <xdr:to>
      <xdr:col>72</xdr:col>
      <xdr:colOff>104775</xdr:colOff>
      <xdr:row>56</xdr:row>
      <xdr:rowOff>104775</xdr:rowOff>
    </xdr:to>
    <xdr:sp macro="" textlink="">
      <xdr:nvSpPr>
        <xdr:cNvPr id="568" name="テキスト ボックス 567"/>
        <xdr:cNvSpPr txBox="1"/>
      </xdr:nvSpPr>
      <xdr:spPr>
        <a:xfrm>
          <a:off x="13573125" y="89249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54</xdr:row>
      <xdr:rowOff>88900</xdr:rowOff>
    </xdr:from>
    <xdr:to>
      <xdr:col>67</xdr:col>
      <xdr:colOff>101600</xdr:colOff>
      <xdr:row>55</xdr:row>
      <xdr:rowOff>19050</xdr:rowOff>
    </xdr:to>
    <xdr:sp macro="" textlink="" fLocksText="0">
      <xdr:nvSpPr>
        <xdr:cNvPr id="569" name="フローチャート: 判断 568"/>
        <xdr:cNvSpPr/>
      </xdr:nvSpPr>
      <xdr:spPr>
        <a:xfrm>
          <a:off x="12763500" y="8839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114300</xdr:colOff>
      <xdr:row>55</xdr:row>
      <xdr:rowOff>9525</xdr:rowOff>
    </xdr:from>
    <xdr:to>
      <xdr:col>67</xdr:col>
      <xdr:colOff>171450</xdr:colOff>
      <xdr:row>56</xdr:row>
      <xdr:rowOff>104775</xdr:rowOff>
    </xdr:to>
    <xdr:sp macro="" textlink="">
      <xdr:nvSpPr>
        <xdr:cNvPr id="570" name="テキスト ボックス 569"/>
        <xdr:cNvSpPr txBox="1"/>
      </xdr:nvSpPr>
      <xdr:spPr>
        <a:xfrm>
          <a:off x="12687300" y="89249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84</xdr:col>
      <xdr:colOff>123825</xdr:colOff>
      <xdr:row>61</xdr:row>
      <xdr:rowOff>76200</xdr:rowOff>
    </xdr:from>
    <xdr:to>
      <xdr:col>88</xdr:col>
      <xdr:colOff>123825</xdr:colOff>
      <xdr:row>63</xdr:row>
      <xdr:rowOff>9525</xdr:rowOff>
    </xdr:to>
    <xdr:sp macro="" textlink="">
      <xdr:nvSpPr>
        <xdr:cNvPr id="571" name="テキスト ボックス 570"/>
        <xdr:cNvSpPr txBox="1"/>
      </xdr:nvSpPr>
      <xdr:spPr>
        <a:xfrm>
          <a:off x="16125825"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47625</xdr:colOff>
      <xdr:row>61</xdr:row>
      <xdr:rowOff>76200</xdr:rowOff>
    </xdr:from>
    <xdr:to>
      <xdr:col>84</xdr:col>
      <xdr:colOff>47625</xdr:colOff>
      <xdr:row>63</xdr:row>
      <xdr:rowOff>9525</xdr:rowOff>
    </xdr:to>
    <xdr:sp macro="" textlink="">
      <xdr:nvSpPr>
        <xdr:cNvPr id="572" name="テキスト ボックス 571"/>
        <xdr:cNvSpPr txBox="1"/>
      </xdr:nvSpPr>
      <xdr:spPr>
        <a:xfrm>
          <a:off x="15287625"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75</xdr:col>
      <xdr:colOff>114300</xdr:colOff>
      <xdr:row>61</xdr:row>
      <xdr:rowOff>76200</xdr:rowOff>
    </xdr:from>
    <xdr:to>
      <xdr:col>79</xdr:col>
      <xdr:colOff>114300</xdr:colOff>
      <xdr:row>63</xdr:row>
      <xdr:rowOff>9525</xdr:rowOff>
    </xdr:to>
    <xdr:sp macro="" textlink="">
      <xdr:nvSpPr>
        <xdr:cNvPr id="573" name="テキスト ボックス 572"/>
        <xdr:cNvSpPr txBox="1"/>
      </xdr:nvSpPr>
      <xdr:spPr>
        <a:xfrm>
          <a:off x="14401800"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70</xdr:col>
      <xdr:colOff>171450</xdr:colOff>
      <xdr:row>61</xdr:row>
      <xdr:rowOff>76200</xdr:rowOff>
    </xdr:from>
    <xdr:to>
      <xdr:col>74</xdr:col>
      <xdr:colOff>171450</xdr:colOff>
      <xdr:row>63</xdr:row>
      <xdr:rowOff>9525</xdr:rowOff>
    </xdr:to>
    <xdr:sp macro="" textlink="">
      <xdr:nvSpPr>
        <xdr:cNvPr id="574" name="テキスト ボックス 573"/>
        <xdr:cNvSpPr txBox="1"/>
      </xdr:nvSpPr>
      <xdr:spPr>
        <a:xfrm>
          <a:off x="13506450"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66</xdr:col>
      <xdr:colOff>47625</xdr:colOff>
      <xdr:row>61</xdr:row>
      <xdr:rowOff>76200</xdr:rowOff>
    </xdr:from>
    <xdr:to>
      <xdr:col>70</xdr:col>
      <xdr:colOff>47625</xdr:colOff>
      <xdr:row>63</xdr:row>
      <xdr:rowOff>9525</xdr:rowOff>
    </xdr:to>
    <xdr:sp macro="" textlink="">
      <xdr:nvSpPr>
        <xdr:cNvPr id="575" name="テキスト ボックス 574"/>
        <xdr:cNvSpPr txBox="1"/>
      </xdr:nvSpPr>
      <xdr:spPr>
        <a:xfrm>
          <a:off x="12620625"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54</xdr:row>
      <xdr:rowOff>88900</xdr:rowOff>
    </xdr:from>
    <xdr:to>
      <xdr:col>85</xdr:col>
      <xdr:colOff>177800</xdr:colOff>
      <xdr:row>55</xdr:row>
      <xdr:rowOff>19050</xdr:rowOff>
    </xdr:to>
    <xdr:sp macro="" textlink="" fLocksText="0">
      <xdr:nvSpPr>
        <xdr:cNvPr id="576" name="楕円 575"/>
        <xdr:cNvSpPr/>
      </xdr:nvSpPr>
      <xdr:spPr>
        <a:xfrm>
          <a:off x="16268700" y="8839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85</xdr:col>
      <xdr:colOff>171450</xdr:colOff>
      <xdr:row>53</xdr:row>
      <xdr:rowOff>123825</xdr:rowOff>
    </xdr:from>
    <xdr:to>
      <xdr:col>87</xdr:col>
      <xdr:colOff>38100</xdr:colOff>
      <xdr:row>55</xdr:row>
      <xdr:rowOff>57150</xdr:rowOff>
    </xdr:to>
    <xdr:sp macro="" textlink="">
      <xdr:nvSpPr>
        <xdr:cNvPr id="577" name="失業対策事業費該当値テキスト"/>
        <xdr:cNvSpPr txBox="1"/>
      </xdr:nvSpPr>
      <xdr:spPr>
        <a:xfrm>
          <a:off x="16363950" y="87153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81</xdr:col>
      <xdr:colOff>0</xdr:colOff>
      <xdr:row>54</xdr:row>
      <xdr:rowOff>88900</xdr:rowOff>
    </xdr:from>
    <xdr:to>
      <xdr:col>81</xdr:col>
      <xdr:colOff>101600</xdr:colOff>
      <xdr:row>55</xdr:row>
      <xdr:rowOff>19050</xdr:rowOff>
    </xdr:to>
    <xdr:sp macro="" textlink="" fLocksText="0">
      <xdr:nvSpPr>
        <xdr:cNvPr id="578" name="楕円 577"/>
        <xdr:cNvSpPr/>
      </xdr:nvSpPr>
      <xdr:spPr>
        <a:xfrm>
          <a:off x="15430500" y="8839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80</xdr:col>
      <xdr:colOff>114300</xdr:colOff>
      <xdr:row>53</xdr:row>
      <xdr:rowOff>38100</xdr:rowOff>
    </xdr:from>
    <xdr:to>
      <xdr:col>81</xdr:col>
      <xdr:colOff>171450</xdr:colOff>
      <xdr:row>54</xdr:row>
      <xdr:rowOff>133350</xdr:rowOff>
    </xdr:to>
    <xdr:sp macro="" textlink="">
      <xdr:nvSpPr>
        <xdr:cNvPr id="579" name="テキスト ボックス 578"/>
        <xdr:cNvSpPr txBox="1"/>
      </xdr:nvSpPr>
      <xdr:spPr>
        <a:xfrm>
          <a:off x="15354300" y="86296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63500</xdr:colOff>
      <xdr:row>54</xdr:row>
      <xdr:rowOff>88900</xdr:rowOff>
    </xdr:from>
    <xdr:to>
      <xdr:col>76</xdr:col>
      <xdr:colOff>165100</xdr:colOff>
      <xdr:row>55</xdr:row>
      <xdr:rowOff>19050</xdr:rowOff>
    </xdr:to>
    <xdr:sp macro="" textlink="" fLocksText="0">
      <xdr:nvSpPr>
        <xdr:cNvPr id="580" name="楕円 579"/>
        <xdr:cNvSpPr/>
      </xdr:nvSpPr>
      <xdr:spPr>
        <a:xfrm>
          <a:off x="14544675" y="88392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171450</xdr:colOff>
      <xdr:row>53</xdr:row>
      <xdr:rowOff>38100</xdr:rowOff>
    </xdr:from>
    <xdr:to>
      <xdr:col>77</xdr:col>
      <xdr:colOff>38100</xdr:colOff>
      <xdr:row>54</xdr:row>
      <xdr:rowOff>133350</xdr:rowOff>
    </xdr:to>
    <xdr:sp macro="" textlink="">
      <xdr:nvSpPr>
        <xdr:cNvPr id="581" name="テキスト ボックス 580"/>
        <xdr:cNvSpPr txBox="1"/>
      </xdr:nvSpPr>
      <xdr:spPr>
        <a:xfrm>
          <a:off x="14458950" y="86296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127000</xdr:colOff>
      <xdr:row>54</xdr:row>
      <xdr:rowOff>88900</xdr:rowOff>
    </xdr:from>
    <xdr:to>
      <xdr:col>72</xdr:col>
      <xdr:colOff>38100</xdr:colOff>
      <xdr:row>55</xdr:row>
      <xdr:rowOff>19050</xdr:rowOff>
    </xdr:to>
    <xdr:sp macro="" textlink="" fLocksText="0">
      <xdr:nvSpPr>
        <xdr:cNvPr id="582" name="楕円 581"/>
        <xdr:cNvSpPr/>
      </xdr:nvSpPr>
      <xdr:spPr>
        <a:xfrm>
          <a:off x="13649325" y="8839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71</xdr:col>
      <xdr:colOff>47625</xdr:colOff>
      <xdr:row>53</xdr:row>
      <xdr:rowOff>38100</xdr:rowOff>
    </xdr:from>
    <xdr:to>
      <xdr:col>72</xdr:col>
      <xdr:colOff>104775</xdr:colOff>
      <xdr:row>54</xdr:row>
      <xdr:rowOff>133350</xdr:rowOff>
    </xdr:to>
    <xdr:sp macro="" textlink="">
      <xdr:nvSpPr>
        <xdr:cNvPr id="583" name="テキスト ボックス 582"/>
        <xdr:cNvSpPr txBox="1"/>
      </xdr:nvSpPr>
      <xdr:spPr>
        <a:xfrm>
          <a:off x="13573125" y="86296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54</xdr:row>
      <xdr:rowOff>88900</xdr:rowOff>
    </xdr:from>
    <xdr:to>
      <xdr:col>67</xdr:col>
      <xdr:colOff>101600</xdr:colOff>
      <xdr:row>55</xdr:row>
      <xdr:rowOff>19050</xdr:rowOff>
    </xdr:to>
    <xdr:sp macro="" textlink="" fLocksText="0">
      <xdr:nvSpPr>
        <xdr:cNvPr id="584" name="楕円 583"/>
        <xdr:cNvSpPr/>
      </xdr:nvSpPr>
      <xdr:spPr>
        <a:xfrm>
          <a:off x="12763500" y="8839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114300</xdr:colOff>
      <xdr:row>53</xdr:row>
      <xdr:rowOff>38100</xdr:rowOff>
    </xdr:from>
    <xdr:to>
      <xdr:col>67</xdr:col>
      <xdr:colOff>171450</xdr:colOff>
      <xdr:row>54</xdr:row>
      <xdr:rowOff>133350</xdr:rowOff>
    </xdr:to>
    <xdr:sp macro="" textlink="">
      <xdr:nvSpPr>
        <xdr:cNvPr id="585" name="テキスト ボックス 584"/>
        <xdr:cNvSpPr txBox="1"/>
      </xdr:nvSpPr>
      <xdr:spPr>
        <a:xfrm>
          <a:off x="12687300" y="86296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63</xdr:row>
      <xdr:rowOff>57150</xdr:rowOff>
    </xdr:from>
    <xdr:to>
      <xdr:col>89</xdr:col>
      <xdr:colOff>177800</xdr:colOff>
      <xdr:row>65</xdr:row>
      <xdr:rowOff>31750</xdr:rowOff>
    </xdr:to>
    <xdr:sp macro="" textlink="" fLocksText="0">
      <xdr:nvSpPr>
        <xdr:cNvPr id="586" name="正方形/長方形 585"/>
        <xdr:cNvSpPr/>
      </xdr:nvSpPr>
      <xdr:spPr>
        <a:xfrm>
          <a:off x="12449175" y="10267950"/>
          <a:ext cx="46863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fLocksText="0">
      <xdr:nvSpPr>
        <xdr:cNvPr id="587" name="正方形/長方形 586"/>
        <xdr:cNvSpPr/>
      </xdr:nvSpPr>
      <xdr:spPr>
        <a:xfrm>
          <a:off x="12573000" y="10591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fLocksText="0">
      <xdr:nvSpPr>
        <xdr:cNvPr id="588" name="正方形/長方形 587"/>
        <xdr:cNvSpPr/>
      </xdr:nvSpPr>
      <xdr:spPr>
        <a:xfrm>
          <a:off x="12573000" y="10782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fLocksText="0">
      <xdr:nvSpPr>
        <xdr:cNvPr id="589" name="正方形/長方形 588"/>
        <xdr:cNvSpPr/>
      </xdr:nvSpPr>
      <xdr:spPr>
        <a:xfrm>
          <a:off x="13592175" y="10591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fLocksText="0">
      <xdr:nvSpPr>
        <xdr:cNvPr id="590" name="正方形/長方形 589"/>
        <xdr:cNvSpPr/>
      </xdr:nvSpPr>
      <xdr:spPr>
        <a:xfrm>
          <a:off x="13592175" y="10782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fLocksText="0">
      <xdr:nvSpPr>
        <xdr:cNvPr id="591" name="正方形/長方形 590"/>
        <xdr:cNvSpPr/>
      </xdr:nvSpPr>
      <xdr:spPr>
        <a:xfrm>
          <a:off x="14735175" y="10591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fLocksText="0">
      <xdr:nvSpPr>
        <xdr:cNvPr id="592" name="正方形/長方形 591"/>
        <xdr:cNvSpPr/>
      </xdr:nvSpPr>
      <xdr:spPr>
        <a:xfrm>
          <a:off x="14735175" y="10782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fLocksText="0">
      <xdr:nvSpPr>
        <xdr:cNvPr id="593" name="正方形/長方形 592"/>
        <xdr:cNvSpPr/>
      </xdr:nvSpPr>
      <xdr:spPr>
        <a:xfrm>
          <a:off x="12449175" y="11049000"/>
          <a:ext cx="46863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19050</xdr:colOff>
      <xdr:row>67</xdr:row>
      <xdr:rowOff>9525</xdr:rowOff>
    </xdr:from>
    <xdr:to>
      <xdr:col>66</xdr:col>
      <xdr:colOff>180975</xdr:colOff>
      <xdr:row>68</xdr:row>
      <xdr:rowOff>76200</xdr:rowOff>
    </xdr:to>
    <xdr:sp macro="" textlink="">
      <xdr:nvSpPr>
        <xdr:cNvPr id="594" name="テキスト ボックス 593"/>
        <xdr:cNvSpPr txBox="1"/>
      </xdr:nvSpPr>
      <xdr:spPr>
        <a:xfrm>
          <a:off x="12401550" y="108680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81</xdr:row>
      <xdr:rowOff>82550</xdr:rowOff>
    </xdr:from>
    <xdr:to>
      <xdr:col>89</xdr:col>
      <xdr:colOff>177800</xdr:colOff>
      <xdr:row>81</xdr:row>
      <xdr:rowOff>82550</xdr:rowOff>
    </xdr:to>
    <xdr:sp macro="" textlink="">
      <xdr:nvSpPr>
        <xdr:cNvPr id="595" name="直線コネクタ 594"/>
        <xdr:cNvSpPr/>
      </xdr:nvSpPr>
      <xdr:spPr>
        <a:xfrm>
          <a:off x="12449175" y="1321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78</xdr:row>
      <xdr:rowOff>139700</xdr:rowOff>
    </xdr:from>
    <xdr:to>
      <xdr:col>89</xdr:col>
      <xdr:colOff>177800</xdr:colOff>
      <xdr:row>78</xdr:row>
      <xdr:rowOff>139700</xdr:rowOff>
    </xdr:to>
    <xdr:sp macro="" textlink="">
      <xdr:nvSpPr>
        <xdr:cNvPr id="596" name="直線コネクタ 595"/>
        <xdr:cNvSpPr/>
      </xdr:nvSpPr>
      <xdr:spPr>
        <a:xfrm>
          <a:off x="12449175" y="127825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64</xdr:col>
      <xdr:colOff>0</xdr:colOff>
      <xdr:row>77</xdr:row>
      <xdr:rowOff>171450</xdr:rowOff>
    </xdr:from>
    <xdr:to>
      <xdr:col>65</xdr:col>
      <xdr:colOff>57150</xdr:colOff>
      <xdr:row>79</xdr:row>
      <xdr:rowOff>95250</xdr:rowOff>
    </xdr:to>
    <xdr:sp macro="" textlink="">
      <xdr:nvSpPr>
        <xdr:cNvPr id="597" name="テキスト ボックス 596"/>
        <xdr:cNvSpPr txBox="1"/>
      </xdr:nvSpPr>
      <xdr:spPr>
        <a:xfrm>
          <a:off x="12192000" y="126396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76</xdr:row>
      <xdr:rowOff>25400</xdr:rowOff>
    </xdr:from>
    <xdr:to>
      <xdr:col>89</xdr:col>
      <xdr:colOff>177800</xdr:colOff>
      <xdr:row>76</xdr:row>
      <xdr:rowOff>25400</xdr:rowOff>
    </xdr:to>
    <xdr:sp macro="" textlink="">
      <xdr:nvSpPr>
        <xdr:cNvPr id="598" name="直線コネクタ 597"/>
        <xdr:cNvSpPr/>
      </xdr:nvSpPr>
      <xdr:spPr>
        <a:xfrm>
          <a:off x="12449175" y="12344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75</xdr:row>
      <xdr:rowOff>57150</xdr:rowOff>
    </xdr:from>
    <xdr:to>
      <xdr:col>65</xdr:col>
      <xdr:colOff>66675</xdr:colOff>
      <xdr:row>76</xdr:row>
      <xdr:rowOff>152400</xdr:rowOff>
    </xdr:to>
    <xdr:sp macro="" textlink="">
      <xdr:nvSpPr>
        <xdr:cNvPr id="599" name="テキスト ボックス 598"/>
        <xdr:cNvSpPr txBox="1"/>
      </xdr:nvSpPr>
      <xdr:spPr>
        <a:xfrm>
          <a:off x="11849100" y="122110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73</xdr:row>
      <xdr:rowOff>82550</xdr:rowOff>
    </xdr:from>
    <xdr:to>
      <xdr:col>89</xdr:col>
      <xdr:colOff>177800</xdr:colOff>
      <xdr:row>73</xdr:row>
      <xdr:rowOff>82550</xdr:rowOff>
    </xdr:to>
    <xdr:sp macro="" textlink="">
      <xdr:nvSpPr>
        <xdr:cNvPr id="600" name="直線コネクタ 599"/>
        <xdr:cNvSpPr/>
      </xdr:nvSpPr>
      <xdr:spPr>
        <a:xfrm>
          <a:off x="12449175" y="11915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72</xdr:row>
      <xdr:rowOff>114300</xdr:rowOff>
    </xdr:from>
    <xdr:to>
      <xdr:col>65</xdr:col>
      <xdr:colOff>66675</xdr:colOff>
      <xdr:row>74</xdr:row>
      <xdr:rowOff>47625</xdr:rowOff>
    </xdr:to>
    <xdr:sp macro="" textlink="">
      <xdr:nvSpPr>
        <xdr:cNvPr id="601" name="テキスト ボックス 600"/>
        <xdr:cNvSpPr txBox="1"/>
      </xdr:nvSpPr>
      <xdr:spPr>
        <a:xfrm>
          <a:off x="11849100" y="117824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70</xdr:row>
      <xdr:rowOff>139700</xdr:rowOff>
    </xdr:from>
    <xdr:to>
      <xdr:col>89</xdr:col>
      <xdr:colOff>177800</xdr:colOff>
      <xdr:row>70</xdr:row>
      <xdr:rowOff>139700</xdr:rowOff>
    </xdr:to>
    <xdr:sp macro="" textlink="">
      <xdr:nvSpPr>
        <xdr:cNvPr id="602" name="直線コネクタ 601"/>
        <xdr:cNvSpPr/>
      </xdr:nvSpPr>
      <xdr:spPr>
        <a:xfrm>
          <a:off x="12449175" y="11487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69</xdr:row>
      <xdr:rowOff>171450</xdr:rowOff>
    </xdr:from>
    <xdr:to>
      <xdr:col>65</xdr:col>
      <xdr:colOff>66675</xdr:colOff>
      <xdr:row>71</xdr:row>
      <xdr:rowOff>95250</xdr:rowOff>
    </xdr:to>
    <xdr:sp macro="" textlink="">
      <xdr:nvSpPr>
        <xdr:cNvPr id="603" name="テキスト ボックス 602"/>
        <xdr:cNvSpPr txBox="1"/>
      </xdr:nvSpPr>
      <xdr:spPr>
        <a:xfrm>
          <a:off x="11849100" y="113442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68</xdr:row>
      <xdr:rowOff>25400</xdr:rowOff>
    </xdr:to>
    <xdr:sp macro="" textlink="">
      <xdr:nvSpPr>
        <xdr:cNvPr id="604" name="直線コネクタ 603"/>
        <xdr:cNvSpPr/>
      </xdr:nvSpPr>
      <xdr:spPr>
        <a:xfrm>
          <a:off x="12449175"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67</xdr:row>
      <xdr:rowOff>57150</xdr:rowOff>
    </xdr:from>
    <xdr:to>
      <xdr:col>65</xdr:col>
      <xdr:colOff>66675</xdr:colOff>
      <xdr:row>68</xdr:row>
      <xdr:rowOff>152400</xdr:rowOff>
    </xdr:to>
    <xdr:sp macro="" textlink="">
      <xdr:nvSpPr>
        <xdr:cNvPr id="605" name="テキスト ボックス 604"/>
        <xdr:cNvSpPr txBox="1"/>
      </xdr:nvSpPr>
      <xdr:spPr>
        <a:xfrm>
          <a:off x="11849100" y="109156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fLocksText="0">
      <xdr:nvSpPr>
        <xdr:cNvPr id="606" name="公債費グラフ枠"/>
        <xdr:cNvSpPr/>
      </xdr:nvSpPr>
      <xdr:spPr>
        <a:xfrm>
          <a:off x="12449175" y="11049000"/>
          <a:ext cx="46863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sp macro="" textlink="">
      <xdr:nvSpPr>
        <xdr:cNvPr id="607" name="直線コネクタ 606"/>
        <xdr:cNvSpPr/>
      </xdr:nvSpPr>
      <xdr:spPr>
        <a:xfrm flipV="1">
          <a:off x="16316325" y="11753850"/>
          <a:ext cx="0" cy="97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78</xdr:row>
      <xdr:rowOff>85725</xdr:rowOff>
    </xdr:from>
    <xdr:to>
      <xdr:col>88</xdr:col>
      <xdr:colOff>133350</xdr:colOff>
      <xdr:row>80</xdr:row>
      <xdr:rowOff>19050</xdr:rowOff>
    </xdr:to>
    <xdr:sp macro="" textlink="">
      <xdr:nvSpPr>
        <xdr:cNvPr id="608" name="公債費最小値テキスト"/>
        <xdr:cNvSpPr txBox="1"/>
      </xdr:nvSpPr>
      <xdr:spPr>
        <a:xfrm>
          <a:off x="16363950" y="127254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12,414</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78</xdr:row>
      <xdr:rowOff>82944</xdr:rowOff>
    </xdr:from>
    <xdr:to>
      <xdr:col>86</xdr:col>
      <xdr:colOff>25400</xdr:colOff>
      <xdr:row>78</xdr:row>
      <xdr:rowOff>82944</xdr:rowOff>
    </xdr:to>
    <xdr:sp macro="" textlink="">
      <xdr:nvSpPr>
        <xdr:cNvPr id="609" name="直線コネクタ 608"/>
        <xdr:cNvSpPr/>
      </xdr:nvSpPr>
      <xdr:spPr>
        <a:xfrm>
          <a:off x="16230600" y="127254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71</xdr:row>
      <xdr:rowOff>38100</xdr:rowOff>
    </xdr:from>
    <xdr:to>
      <xdr:col>89</xdr:col>
      <xdr:colOff>9525</xdr:colOff>
      <xdr:row>72</xdr:row>
      <xdr:rowOff>133350</xdr:rowOff>
    </xdr:to>
    <xdr:sp macro="" textlink="">
      <xdr:nvSpPr>
        <xdr:cNvPr id="610" name="公債費最大値テキスト"/>
        <xdr:cNvSpPr txBox="1"/>
      </xdr:nvSpPr>
      <xdr:spPr>
        <a:xfrm>
          <a:off x="16363950" y="11544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236,512</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72</xdr:row>
      <xdr:rowOff>87067</xdr:rowOff>
    </xdr:from>
    <xdr:to>
      <xdr:col>86</xdr:col>
      <xdr:colOff>25400</xdr:colOff>
      <xdr:row>72</xdr:row>
      <xdr:rowOff>87067</xdr:rowOff>
    </xdr:to>
    <xdr:sp macro="" textlink="">
      <xdr:nvSpPr>
        <xdr:cNvPr id="611" name="直線コネクタ 610"/>
        <xdr:cNvSpPr/>
      </xdr:nvSpPr>
      <xdr:spPr>
        <a:xfrm>
          <a:off x="16230600" y="117538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77</xdr:row>
      <xdr:rowOff>116940</xdr:rowOff>
    </xdr:from>
    <xdr:to>
      <xdr:col>85</xdr:col>
      <xdr:colOff>127000</xdr:colOff>
      <xdr:row>77</xdr:row>
      <xdr:rowOff>120658</xdr:rowOff>
    </xdr:to>
    <xdr:sp macro="" textlink="">
      <xdr:nvSpPr>
        <xdr:cNvPr id="612" name="直線コネクタ 611"/>
        <xdr:cNvSpPr/>
      </xdr:nvSpPr>
      <xdr:spPr>
        <a:xfrm>
          <a:off x="15478125" y="125920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75</xdr:row>
      <xdr:rowOff>114300</xdr:rowOff>
    </xdr:from>
    <xdr:to>
      <xdr:col>88</xdr:col>
      <xdr:colOff>133350</xdr:colOff>
      <xdr:row>77</xdr:row>
      <xdr:rowOff>47625</xdr:rowOff>
    </xdr:to>
    <xdr:sp macro="" textlink="">
      <xdr:nvSpPr>
        <xdr:cNvPr id="613" name="公債費平均値テキスト"/>
        <xdr:cNvSpPr txBox="1"/>
      </xdr:nvSpPr>
      <xdr:spPr>
        <a:xfrm>
          <a:off x="16363950" y="1226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76</xdr:row>
      <xdr:rowOff>88081</xdr:rowOff>
    </xdr:from>
    <xdr:to>
      <xdr:col>85</xdr:col>
      <xdr:colOff>177800</xdr:colOff>
      <xdr:row>77</xdr:row>
      <xdr:rowOff>18231</xdr:rowOff>
    </xdr:to>
    <xdr:sp macro="" textlink="" fLocksText="0">
      <xdr:nvSpPr>
        <xdr:cNvPr id="614" name="フローチャート: 判断 613"/>
        <xdr:cNvSpPr/>
      </xdr:nvSpPr>
      <xdr:spPr>
        <a:xfrm>
          <a:off x="16268700" y="12401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77</xdr:row>
      <xdr:rowOff>103288</xdr:rowOff>
    </xdr:from>
    <xdr:to>
      <xdr:col>81</xdr:col>
      <xdr:colOff>50800</xdr:colOff>
      <xdr:row>77</xdr:row>
      <xdr:rowOff>116940</xdr:rowOff>
    </xdr:to>
    <xdr:sp macro="" textlink="">
      <xdr:nvSpPr>
        <xdr:cNvPr id="615" name="直線コネクタ 614"/>
        <xdr:cNvSpPr/>
      </xdr:nvSpPr>
      <xdr:spPr>
        <a:xfrm>
          <a:off x="14592300" y="125825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76</xdr:row>
      <xdr:rowOff>102904</xdr:rowOff>
    </xdr:from>
    <xdr:to>
      <xdr:col>81</xdr:col>
      <xdr:colOff>101600</xdr:colOff>
      <xdr:row>77</xdr:row>
      <xdr:rowOff>33054</xdr:rowOff>
    </xdr:to>
    <xdr:sp macro="" textlink="" fLocksText="0">
      <xdr:nvSpPr>
        <xdr:cNvPr id="616" name="フローチャート: 判断 615"/>
        <xdr:cNvSpPr/>
      </xdr:nvSpPr>
      <xdr:spPr>
        <a:xfrm>
          <a:off x="15430500" y="124206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161925</xdr:colOff>
      <xdr:row>75</xdr:row>
      <xdr:rowOff>47625</xdr:rowOff>
    </xdr:from>
    <xdr:to>
      <xdr:col>82</xdr:col>
      <xdr:colOff>123825</xdr:colOff>
      <xdr:row>76</xdr:row>
      <xdr:rowOff>142875</xdr:rowOff>
    </xdr:to>
    <xdr:sp macro="" textlink="">
      <xdr:nvSpPr>
        <xdr:cNvPr id="617" name="テキスト ボックス 616"/>
        <xdr:cNvSpPr txBox="1"/>
      </xdr:nvSpPr>
      <xdr:spPr>
        <a:xfrm>
          <a:off x="15211425" y="122015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177800</xdr:colOff>
      <xdr:row>77</xdr:row>
      <xdr:rowOff>88686</xdr:rowOff>
    </xdr:from>
    <xdr:to>
      <xdr:col>76</xdr:col>
      <xdr:colOff>114300</xdr:colOff>
      <xdr:row>77</xdr:row>
      <xdr:rowOff>103288</xdr:rowOff>
    </xdr:to>
    <xdr:sp macro="" textlink="">
      <xdr:nvSpPr>
        <xdr:cNvPr id="618" name="直線コネクタ 617"/>
        <xdr:cNvSpPr/>
      </xdr:nvSpPr>
      <xdr:spPr>
        <a:xfrm>
          <a:off x="13706475" y="1256347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76</xdr:row>
      <xdr:rowOff>122816</xdr:rowOff>
    </xdr:from>
    <xdr:to>
      <xdr:col>76</xdr:col>
      <xdr:colOff>165100</xdr:colOff>
      <xdr:row>77</xdr:row>
      <xdr:rowOff>52966</xdr:rowOff>
    </xdr:to>
    <xdr:sp macro="" textlink="" fLocksText="0">
      <xdr:nvSpPr>
        <xdr:cNvPr id="619" name="フローチャート: 判断 618"/>
        <xdr:cNvSpPr/>
      </xdr:nvSpPr>
      <xdr:spPr>
        <a:xfrm>
          <a:off x="14544675" y="12439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28575</xdr:colOff>
      <xdr:row>75</xdr:row>
      <xdr:rowOff>66675</xdr:rowOff>
    </xdr:from>
    <xdr:to>
      <xdr:col>77</xdr:col>
      <xdr:colOff>180975</xdr:colOff>
      <xdr:row>77</xdr:row>
      <xdr:rowOff>0</xdr:rowOff>
    </xdr:to>
    <xdr:sp macro="" textlink="">
      <xdr:nvSpPr>
        <xdr:cNvPr id="620" name="テキスト ボックス 619"/>
        <xdr:cNvSpPr txBox="1"/>
      </xdr:nvSpPr>
      <xdr:spPr>
        <a:xfrm>
          <a:off x="14316075" y="122205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50800</xdr:colOff>
      <xdr:row>77</xdr:row>
      <xdr:rowOff>81755</xdr:rowOff>
    </xdr:from>
    <xdr:to>
      <xdr:col>71</xdr:col>
      <xdr:colOff>177800</xdr:colOff>
      <xdr:row>77</xdr:row>
      <xdr:rowOff>88686</xdr:rowOff>
    </xdr:to>
    <xdr:sp macro="" textlink="">
      <xdr:nvSpPr>
        <xdr:cNvPr id="621" name="直線コネクタ 620"/>
        <xdr:cNvSpPr/>
      </xdr:nvSpPr>
      <xdr:spPr>
        <a:xfrm>
          <a:off x="12811125" y="125634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76</xdr:row>
      <xdr:rowOff>106607</xdr:rowOff>
    </xdr:from>
    <xdr:to>
      <xdr:col>72</xdr:col>
      <xdr:colOff>38100</xdr:colOff>
      <xdr:row>77</xdr:row>
      <xdr:rowOff>36757</xdr:rowOff>
    </xdr:to>
    <xdr:sp macro="" textlink="" fLocksText="0">
      <xdr:nvSpPr>
        <xdr:cNvPr id="622" name="フローチャート: 判断 621"/>
        <xdr:cNvSpPr/>
      </xdr:nvSpPr>
      <xdr:spPr>
        <a:xfrm>
          <a:off x="13649325" y="12420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75</xdr:row>
      <xdr:rowOff>57150</xdr:rowOff>
    </xdr:from>
    <xdr:to>
      <xdr:col>73</xdr:col>
      <xdr:colOff>57150</xdr:colOff>
      <xdr:row>76</xdr:row>
      <xdr:rowOff>152400</xdr:rowOff>
    </xdr:to>
    <xdr:sp macro="" textlink="">
      <xdr:nvSpPr>
        <xdr:cNvPr id="623" name="テキスト ボックス 622"/>
        <xdr:cNvSpPr txBox="1"/>
      </xdr:nvSpPr>
      <xdr:spPr>
        <a:xfrm>
          <a:off x="13430250" y="122110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76</xdr:row>
      <xdr:rowOff>96124</xdr:rowOff>
    </xdr:from>
    <xdr:to>
      <xdr:col>67</xdr:col>
      <xdr:colOff>101600</xdr:colOff>
      <xdr:row>77</xdr:row>
      <xdr:rowOff>26274</xdr:rowOff>
    </xdr:to>
    <xdr:sp macro="" textlink="" fLocksText="0">
      <xdr:nvSpPr>
        <xdr:cNvPr id="624" name="フローチャート: 判断 623"/>
        <xdr:cNvSpPr/>
      </xdr:nvSpPr>
      <xdr:spPr>
        <a:xfrm>
          <a:off x="12763500" y="124110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161925</xdr:colOff>
      <xdr:row>75</xdr:row>
      <xdr:rowOff>38100</xdr:rowOff>
    </xdr:from>
    <xdr:to>
      <xdr:col>68</xdr:col>
      <xdr:colOff>123825</xdr:colOff>
      <xdr:row>76</xdr:row>
      <xdr:rowOff>133350</xdr:rowOff>
    </xdr:to>
    <xdr:sp macro="" textlink="">
      <xdr:nvSpPr>
        <xdr:cNvPr id="625" name="テキスト ボックス 624"/>
        <xdr:cNvSpPr txBox="1"/>
      </xdr:nvSpPr>
      <xdr:spPr>
        <a:xfrm>
          <a:off x="12544425" y="121920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84</xdr:col>
      <xdr:colOff>123825</xdr:colOff>
      <xdr:row>81</xdr:row>
      <xdr:rowOff>76200</xdr:rowOff>
    </xdr:from>
    <xdr:to>
      <xdr:col>88</xdr:col>
      <xdr:colOff>123825</xdr:colOff>
      <xdr:row>83</xdr:row>
      <xdr:rowOff>9525</xdr:rowOff>
    </xdr:to>
    <xdr:sp macro="" textlink="">
      <xdr:nvSpPr>
        <xdr:cNvPr id="626" name="テキスト ボックス 625"/>
        <xdr:cNvSpPr txBox="1"/>
      </xdr:nvSpPr>
      <xdr:spPr>
        <a:xfrm>
          <a:off x="16125825"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47625</xdr:colOff>
      <xdr:row>81</xdr:row>
      <xdr:rowOff>76200</xdr:rowOff>
    </xdr:from>
    <xdr:to>
      <xdr:col>84</xdr:col>
      <xdr:colOff>47625</xdr:colOff>
      <xdr:row>83</xdr:row>
      <xdr:rowOff>9525</xdr:rowOff>
    </xdr:to>
    <xdr:sp macro="" textlink="">
      <xdr:nvSpPr>
        <xdr:cNvPr id="627" name="テキスト ボックス 626"/>
        <xdr:cNvSpPr txBox="1"/>
      </xdr:nvSpPr>
      <xdr:spPr>
        <a:xfrm>
          <a:off x="15287625"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75</xdr:col>
      <xdr:colOff>114300</xdr:colOff>
      <xdr:row>81</xdr:row>
      <xdr:rowOff>76200</xdr:rowOff>
    </xdr:from>
    <xdr:to>
      <xdr:col>79</xdr:col>
      <xdr:colOff>114300</xdr:colOff>
      <xdr:row>83</xdr:row>
      <xdr:rowOff>9525</xdr:rowOff>
    </xdr:to>
    <xdr:sp macro="" textlink="">
      <xdr:nvSpPr>
        <xdr:cNvPr id="628" name="テキスト ボックス 627"/>
        <xdr:cNvSpPr txBox="1"/>
      </xdr:nvSpPr>
      <xdr:spPr>
        <a:xfrm>
          <a:off x="14401800"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70</xdr:col>
      <xdr:colOff>171450</xdr:colOff>
      <xdr:row>81</xdr:row>
      <xdr:rowOff>76200</xdr:rowOff>
    </xdr:from>
    <xdr:to>
      <xdr:col>74</xdr:col>
      <xdr:colOff>171450</xdr:colOff>
      <xdr:row>83</xdr:row>
      <xdr:rowOff>9525</xdr:rowOff>
    </xdr:to>
    <xdr:sp macro="" textlink="">
      <xdr:nvSpPr>
        <xdr:cNvPr id="629" name="テキスト ボックス 628"/>
        <xdr:cNvSpPr txBox="1"/>
      </xdr:nvSpPr>
      <xdr:spPr>
        <a:xfrm>
          <a:off x="13506450"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66</xdr:col>
      <xdr:colOff>47625</xdr:colOff>
      <xdr:row>81</xdr:row>
      <xdr:rowOff>76200</xdr:rowOff>
    </xdr:from>
    <xdr:to>
      <xdr:col>70</xdr:col>
      <xdr:colOff>47625</xdr:colOff>
      <xdr:row>83</xdr:row>
      <xdr:rowOff>9525</xdr:rowOff>
    </xdr:to>
    <xdr:sp macro="" textlink="">
      <xdr:nvSpPr>
        <xdr:cNvPr id="630" name="テキスト ボックス 629"/>
        <xdr:cNvSpPr txBox="1"/>
      </xdr:nvSpPr>
      <xdr:spPr>
        <a:xfrm>
          <a:off x="12620625"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77</xdr:row>
      <xdr:rowOff>69858</xdr:rowOff>
    </xdr:from>
    <xdr:to>
      <xdr:col>85</xdr:col>
      <xdr:colOff>177800</xdr:colOff>
      <xdr:row>78</xdr:row>
      <xdr:rowOff>8</xdr:rowOff>
    </xdr:to>
    <xdr:sp macro="" textlink="" fLocksText="0">
      <xdr:nvSpPr>
        <xdr:cNvPr id="631" name="楕円 630"/>
        <xdr:cNvSpPr/>
      </xdr:nvSpPr>
      <xdr:spPr>
        <a:xfrm>
          <a:off x="16268700" y="125444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85</xdr:col>
      <xdr:colOff>171450</xdr:colOff>
      <xdr:row>77</xdr:row>
      <xdr:rowOff>47625</xdr:rowOff>
    </xdr:from>
    <xdr:to>
      <xdr:col>88</xdr:col>
      <xdr:colOff>133350</xdr:colOff>
      <xdr:row>78</xdr:row>
      <xdr:rowOff>142875</xdr:rowOff>
    </xdr:to>
    <xdr:sp macro="" textlink="">
      <xdr:nvSpPr>
        <xdr:cNvPr id="632" name="公債費該当値テキスト"/>
        <xdr:cNvSpPr txBox="1"/>
      </xdr:nvSpPr>
      <xdr:spPr>
        <a:xfrm>
          <a:off x="16363950" y="125253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81</xdr:col>
      <xdr:colOff>0</xdr:colOff>
      <xdr:row>77</xdr:row>
      <xdr:rowOff>66140</xdr:rowOff>
    </xdr:from>
    <xdr:to>
      <xdr:col>81</xdr:col>
      <xdr:colOff>101600</xdr:colOff>
      <xdr:row>77</xdr:row>
      <xdr:rowOff>167740</xdr:rowOff>
    </xdr:to>
    <xdr:sp macro="" textlink="" fLocksText="0">
      <xdr:nvSpPr>
        <xdr:cNvPr id="633" name="楕円 632"/>
        <xdr:cNvSpPr/>
      </xdr:nvSpPr>
      <xdr:spPr>
        <a:xfrm>
          <a:off x="15430500" y="125444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161925</xdr:colOff>
      <xdr:row>77</xdr:row>
      <xdr:rowOff>161925</xdr:rowOff>
    </xdr:from>
    <xdr:to>
      <xdr:col>82</xdr:col>
      <xdr:colOff>123825</xdr:colOff>
      <xdr:row>79</xdr:row>
      <xdr:rowOff>95250</xdr:rowOff>
    </xdr:to>
    <xdr:sp macro="" textlink="">
      <xdr:nvSpPr>
        <xdr:cNvPr id="634" name="テキスト ボックス 633"/>
        <xdr:cNvSpPr txBox="1"/>
      </xdr:nvSpPr>
      <xdr:spPr>
        <a:xfrm>
          <a:off x="15211425" y="126396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42,478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63500</xdr:colOff>
      <xdr:row>77</xdr:row>
      <xdr:rowOff>52488</xdr:rowOff>
    </xdr:from>
    <xdr:to>
      <xdr:col>76</xdr:col>
      <xdr:colOff>165100</xdr:colOff>
      <xdr:row>77</xdr:row>
      <xdr:rowOff>154088</xdr:rowOff>
    </xdr:to>
    <xdr:sp macro="" textlink="" fLocksText="0">
      <xdr:nvSpPr>
        <xdr:cNvPr id="635" name="楕円 634"/>
        <xdr:cNvSpPr/>
      </xdr:nvSpPr>
      <xdr:spPr>
        <a:xfrm>
          <a:off x="14544675" y="125349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28575</xdr:colOff>
      <xdr:row>77</xdr:row>
      <xdr:rowOff>142875</xdr:rowOff>
    </xdr:from>
    <xdr:to>
      <xdr:col>77</xdr:col>
      <xdr:colOff>180975</xdr:colOff>
      <xdr:row>79</xdr:row>
      <xdr:rowOff>76200</xdr:rowOff>
    </xdr:to>
    <xdr:sp macro="" textlink="">
      <xdr:nvSpPr>
        <xdr:cNvPr id="636" name="テキスト ボックス 635"/>
        <xdr:cNvSpPr txBox="1"/>
      </xdr:nvSpPr>
      <xdr:spPr>
        <a:xfrm>
          <a:off x="14316075" y="126206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45,464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127000</xdr:colOff>
      <xdr:row>77</xdr:row>
      <xdr:rowOff>37886</xdr:rowOff>
    </xdr:from>
    <xdr:to>
      <xdr:col>72</xdr:col>
      <xdr:colOff>38100</xdr:colOff>
      <xdr:row>77</xdr:row>
      <xdr:rowOff>139486</xdr:rowOff>
    </xdr:to>
    <xdr:sp macro="" textlink="" fLocksText="0">
      <xdr:nvSpPr>
        <xdr:cNvPr id="637" name="楕円 636"/>
        <xdr:cNvSpPr/>
      </xdr:nvSpPr>
      <xdr:spPr>
        <a:xfrm>
          <a:off x="13649325" y="125158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77</xdr:row>
      <xdr:rowOff>133350</xdr:rowOff>
    </xdr:from>
    <xdr:to>
      <xdr:col>73</xdr:col>
      <xdr:colOff>57150</xdr:colOff>
      <xdr:row>79</xdr:row>
      <xdr:rowOff>66675</xdr:rowOff>
    </xdr:to>
    <xdr:sp macro="" textlink="">
      <xdr:nvSpPr>
        <xdr:cNvPr id="638" name="テキスト ボックス 637"/>
        <xdr:cNvSpPr txBox="1"/>
      </xdr:nvSpPr>
      <xdr:spPr>
        <a:xfrm>
          <a:off x="13430250" y="126111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48,658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77</xdr:row>
      <xdr:rowOff>30955</xdr:rowOff>
    </xdr:from>
    <xdr:to>
      <xdr:col>67</xdr:col>
      <xdr:colOff>101600</xdr:colOff>
      <xdr:row>77</xdr:row>
      <xdr:rowOff>132555</xdr:rowOff>
    </xdr:to>
    <xdr:sp macro="" textlink="" fLocksText="0">
      <xdr:nvSpPr>
        <xdr:cNvPr id="639" name="楕円 638"/>
        <xdr:cNvSpPr/>
      </xdr:nvSpPr>
      <xdr:spPr>
        <a:xfrm>
          <a:off x="12763500" y="125063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161925</xdr:colOff>
      <xdr:row>77</xdr:row>
      <xdr:rowOff>123825</xdr:rowOff>
    </xdr:from>
    <xdr:to>
      <xdr:col>68</xdr:col>
      <xdr:colOff>123825</xdr:colOff>
      <xdr:row>79</xdr:row>
      <xdr:rowOff>57150</xdr:rowOff>
    </xdr:to>
    <xdr:sp macro="" textlink="">
      <xdr:nvSpPr>
        <xdr:cNvPr id="640" name="テキスト ボックス 639"/>
        <xdr:cNvSpPr txBox="1"/>
      </xdr:nvSpPr>
      <xdr:spPr>
        <a:xfrm>
          <a:off x="12544425" y="126015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50,174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83</xdr:row>
      <xdr:rowOff>57150</xdr:rowOff>
    </xdr:from>
    <xdr:to>
      <xdr:col>89</xdr:col>
      <xdr:colOff>177800</xdr:colOff>
      <xdr:row>85</xdr:row>
      <xdr:rowOff>31750</xdr:rowOff>
    </xdr:to>
    <xdr:sp macro="" textlink="" fLocksText="0">
      <xdr:nvSpPr>
        <xdr:cNvPr id="641" name="正方形/長方形 640"/>
        <xdr:cNvSpPr/>
      </xdr:nvSpPr>
      <xdr:spPr>
        <a:xfrm>
          <a:off x="12449175" y="13506450"/>
          <a:ext cx="46863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fLocksText="0">
      <xdr:nvSpPr>
        <xdr:cNvPr id="642" name="正方形/長方形 641"/>
        <xdr:cNvSpPr/>
      </xdr:nvSpPr>
      <xdr:spPr>
        <a:xfrm>
          <a:off x="12573000" y="13830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fLocksText="0">
      <xdr:nvSpPr>
        <xdr:cNvPr id="643" name="正方形/長方形 642"/>
        <xdr:cNvSpPr/>
      </xdr:nvSpPr>
      <xdr:spPr>
        <a:xfrm>
          <a:off x="12573000" y="14020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fLocksText="0">
      <xdr:nvSpPr>
        <xdr:cNvPr id="644" name="正方形/長方形 643"/>
        <xdr:cNvSpPr/>
      </xdr:nvSpPr>
      <xdr:spPr>
        <a:xfrm>
          <a:off x="13592175" y="13830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fLocksText="0">
      <xdr:nvSpPr>
        <xdr:cNvPr id="645" name="正方形/長方形 644"/>
        <xdr:cNvSpPr/>
      </xdr:nvSpPr>
      <xdr:spPr>
        <a:xfrm>
          <a:off x="13592175" y="14020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fLocksText="0">
      <xdr:nvSpPr>
        <xdr:cNvPr id="646" name="正方形/長方形 645"/>
        <xdr:cNvSpPr/>
      </xdr:nvSpPr>
      <xdr:spPr>
        <a:xfrm>
          <a:off x="14735175" y="13830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fLocksText="0">
      <xdr:nvSpPr>
        <xdr:cNvPr id="647" name="正方形/長方形 646"/>
        <xdr:cNvSpPr/>
      </xdr:nvSpPr>
      <xdr:spPr>
        <a:xfrm>
          <a:off x="14735175" y="14020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fLocksText="0">
      <xdr:nvSpPr>
        <xdr:cNvPr id="648" name="正方形/長方形 647"/>
        <xdr:cNvSpPr/>
      </xdr:nvSpPr>
      <xdr:spPr>
        <a:xfrm>
          <a:off x="12449175" y="14287500"/>
          <a:ext cx="4686300" cy="225742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19050</xdr:colOff>
      <xdr:row>87</xdr:row>
      <xdr:rowOff>9525</xdr:rowOff>
    </xdr:from>
    <xdr:to>
      <xdr:col>66</xdr:col>
      <xdr:colOff>180975</xdr:colOff>
      <xdr:row>88</xdr:row>
      <xdr:rowOff>76200</xdr:rowOff>
    </xdr:to>
    <xdr:sp macro="" textlink="">
      <xdr:nvSpPr>
        <xdr:cNvPr id="649" name="テキスト ボックス 648"/>
        <xdr:cNvSpPr txBox="1"/>
      </xdr:nvSpPr>
      <xdr:spPr>
        <a:xfrm>
          <a:off x="12401550" y="141065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101</xdr:row>
      <xdr:rowOff>82550</xdr:rowOff>
    </xdr:from>
    <xdr:to>
      <xdr:col>89</xdr:col>
      <xdr:colOff>177800</xdr:colOff>
      <xdr:row>101</xdr:row>
      <xdr:rowOff>82550</xdr:rowOff>
    </xdr:to>
    <xdr:sp macro="" textlink="">
      <xdr:nvSpPr>
        <xdr:cNvPr id="650" name="直線コネクタ 649"/>
        <xdr:cNvSpPr/>
      </xdr:nvSpPr>
      <xdr:spPr>
        <a:xfrm>
          <a:off x="12449175" y="16544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99</xdr:row>
      <xdr:rowOff>44450</xdr:rowOff>
    </xdr:from>
    <xdr:to>
      <xdr:col>89</xdr:col>
      <xdr:colOff>177800</xdr:colOff>
      <xdr:row>99</xdr:row>
      <xdr:rowOff>44450</xdr:rowOff>
    </xdr:to>
    <xdr:sp macro="" textlink="">
      <xdr:nvSpPr>
        <xdr:cNvPr id="651" name="直線コネクタ 650"/>
        <xdr:cNvSpPr/>
      </xdr:nvSpPr>
      <xdr:spPr>
        <a:xfrm>
          <a:off x="12449175" y="16163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64</xdr:col>
      <xdr:colOff>0</xdr:colOff>
      <xdr:row>98</xdr:row>
      <xdr:rowOff>76200</xdr:rowOff>
    </xdr:from>
    <xdr:to>
      <xdr:col>65</xdr:col>
      <xdr:colOff>57150</xdr:colOff>
      <xdr:row>99</xdr:row>
      <xdr:rowOff>161925</xdr:rowOff>
    </xdr:to>
    <xdr:sp macro="" textlink="">
      <xdr:nvSpPr>
        <xdr:cNvPr id="652" name="テキスト ボックス 651"/>
        <xdr:cNvSpPr txBox="1"/>
      </xdr:nvSpPr>
      <xdr:spPr>
        <a:xfrm>
          <a:off x="12192000" y="160210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6350</xdr:rowOff>
    </xdr:from>
    <xdr:to>
      <xdr:col>89</xdr:col>
      <xdr:colOff>177800</xdr:colOff>
      <xdr:row>97</xdr:row>
      <xdr:rowOff>6350</xdr:rowOff>
    </xdr:to>
    <xdr:sp macro="" textlink="">
      <xdr:nvSpPr>
        <xdr:cNvPr id="653" name="直線コネクタ 652"/>
        <xdr:cNvSpPr/>
      </xdr:nvSpPr>
      <xdr:spPr>
        <a:xfrm>
          <a:off x="12449175" y="15782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96</xdr:row>
      <xdr:rowOff>38100</xdr:rowOff>
    </xdr:from>
    <xdr:to>
      <xdr:col>65</xdr:col>
      <xdr:colOff>66675</xdr:colOff>
      <xdr:row>97</xdr:row>
      <xdr:rowOff>123825</xdr:rowOff>
    </xdr:to>
    <xdr:sp macro="" textlink="">
      <xdr:nvSpPr>
        <xdr:cNvPr id="654" name="テキスト ボックス 653"/>
        <xdr:cNvSpPr txBox="1"/>
      </xdr:nvSpPr>
      <xdr:spPr>
        <a:xfrm>
          <a:off x="11849100" y="156400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94</xdr:row>
      <xdr:rowOff>139700</xdr:rowOff>
    </xdr:from>
    <xdr:to>
      <xdr:col>89</xdr:col>
      <xdr:colOff>177800</xdr:colOff>
      <xdr:row>94</xdr:row>
      <xdr:rowOff>139700</xdr:rowOff>
    </xdr:to>
    <xdr:sp macro="" textlink="">
      <xdr:nvSpPr>
        <xdr:cNvPr id="655" name="直線コネクタ 654"/>
        <xdr:cNvSpPr/>
      </xdr:nvSpPr>
      <xdr:spPr>
        <a:xfrm>
          <a:off x="12449175" y="15401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93</xdr:row>
      <xdr:rowOff>171450</xdr:rowOff>
    </xdr:from>
    <xdr:to>
      <xdr:col>65</xdr:col>
      <xdr:colOff>66675</xdr:colOff>
      <xdr:row>95</xdr:row>
      <xdr:rowOff>85725</xdr:rowOff>
    </xdr:to>
    <xdr:sp macro="" textlink="">
      <xdr:nvSpPr>
        <xdr:cNvPr id="656" name="テキスト ボックス 655"/>
        <xdr:cNvSpPr txBox="1"/>
      </xdr:nvSpPr>
      <xdr:spPr>
        <a:xfrm>
          <a:off x="11849100" y="152590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92</xdr:row>
      <xdr:rowOff>101600</xdr:rowOff>
    </xdr:from>
    <xdr:to>
      <xdr:col>89</xdr:col>
      <xdr:colOff>177800</xdr:colOff>
      <xdr:row>92</xdr:row>
      <xdr:rowOff>101600</xdr:rowOff>
    </xdr:to>
    <xdr:sp macro="" textlink="">
      <xdr:nvSpPr>
        <xdr:cNvPr id="657" name="直線コネクタ 656"/>
        <xdr:cNvSpPr/>
      </xdr:nvSpPr>
      <xdr:spPr>
        <a:xfrm>
          <a:off x="12449175" y="15020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91</xdr:row>
      <xdr:rowOff>133350</xdr:rowOff>
    </xdr:from>
    <xdr:to>
      <xdr:col>65</xdr:col>
      <xdr:colOff>66675</xdr:colOff>
      <xdr:row>93</xdr:row>
      <xdr:rowOff>47625</xdr:rowOff>
    </xdr:to>
    <xdr:sp macro="" textlink="">
      <xdr:nvSpPr>
        <xdr:cNvPr id="658" name="テキスト ボックス 657"/>
        <xdr:cNvSpPr txBox="1"/>
      </xdr:nvSpPr>
      <xdr:spPr>
        <a:xfrm>
          <a:off x="11849100" y="148780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90</xdr:row>
      <xdr:rowOff>63500</xdr:rowOff>
    </xdr:from>
    <xdr:to>
      <xdr:col>89</xdr:col>
      <xdr:colOff>177800</xdr:colOff>
      <xdr:row>90</xdr:row>
      <xdr:rowOff>63500</xdr:rowOff>
    </xdr:to>
    <xdr:sp macro="" textlink="">
      <xdr:nvSpPr>
        <xdr:cNvPr id="659" name="直線コネクタ 658"/>
        <xdr:cNvSpPr/>
      </xdr:nvSpPr>
      <xdr:spPr>
        <a:xfrm>
          <a:off x="12449175" y="14649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89</xdr:row>
      <xdr:rowOff>95250</xdr:rowOff>
    </xdr:from>
    <xdr:to>
      <xdr:col>65</xdr:col>
      <xdr:colOff>66675</xdr:colOff>
      <xdr:row>91</xdr:row>
      <xdr:rowOff>28575</xdr:rowOff>
    </xdr:to>
    <xdr:sp macro="" textlink="">
      <xdr:nvSpPr>
        <xdr:cNvPr id="660" name="テキスト ボックス 659"/>
        <xdr:cNvSpPr txBox="1"/>
      </xdr:nvSpPr>
      <xdr:spPr>
        <a:xfrm>
          <a:off x="11849100" y="145161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88</xdr:row>
      <xdr:rowOff>25400</xdr:rowOff>
    </xdr:to>
    <xdr:sp macro="" textlink="">
      <xdr:nvSpPr>
        <xdr:cNvPr id="661" name="直線コネクタ 660"/>
        <xdr:cNvSpPr/>
      </xdr:nvSpPr>
      <xdr:spPr>
        <a:xfrm>
          <a:off x="12449175" y="1428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61</xdr:col>
      <xdr:colOff>133350</xdr:colOff>
      <xdr:row>87</xdr:row>
      <xdr:rowOff>57150</xdr:rowOff>
    </xdr:from>
    <xdr:to>
      <xdr:col>65</xdr:col>
      <xdr:colOff>57150</xdr:colOff>
      <xdr:row>88</xdr:row>
      <xdr:rowOff>152400</xdr:rowOff>
    </xdr:to>
    <xdr:sp macro="" textlink="">
      <xdr:nvSpPr>
        <xdr:cNvPr id="662" name="テキスト ボックス 661"/>
        <xdr:cNvSpPr txBox="1"/>
      </xdr:nvSpPr>
      <xdr:spPr>
        <a:xfrm>
          <a:off x="11753850" y="1415415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fLocksText="0">
      <xdr:nvSpPr>
        <xdr:cNvPr id="663" name="積立金グラフ枠"/>
        <xdr:cNvSpPr/>
      </xdr:nvSpPr>
      <xdr:spPr>
        <a:xfrm>
          <a:off x="12449175" y="14287500"/>
          <a:ext cx="4686300" cy="22574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sp macro="" textlink="">
      <xdr:nvSpPr>
        <xdr:cNvPr id="664" name="直線コネクタ 663"/>
        <xdr:cNvSpPr/>
      </xdr:nvSpPr>
      <xdr:spPr>
        <a:xfrm flipV="1">
          <a:off x="16316325" y="148018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99</xdr:row>
      <xdr:rowOff>47625</xdr:rowOff>
    </xdr:from>
    <xdr:to>
      <xdr:col>87</xdr:col>
      <xdr:colOff>171450</xdr:colOff>
      <xdr:row>100</xdr:row>
      <xdr:rowOff>133350</xdr:rowOff>
    </xdr:to>
    <xdr:sp macro="" textlink="">
      <xdr:nvSpPr>
        <xdr:cNvPr id="665" name="積立金最小値テキスト"/>
        <xdr:cNvSpPr txBox="1"/>
      </xdr:nvSpPr>
      <xdr:spPr>
        <a:xfrm>
          <a:off x="16363950" y="16163925"/>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186</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99</xdr:row>
      <xdr:rowOff>44095</xdr:rowOff>
    </xdr:from>
    <xdr:to>
      <xdr:col>86</xdr:col>
      <xdr:colOff>25400</xdr:colOff>
      <xdr:row>99</xdr:row>
      <xdr:rowOff>44095</xdr:rowOff>
    </xdr:to>
    <xdr:sp macro="" textlink="">
      <xdr:nvSpPr>
        <xdr:cNvPr id="666" name="直線コネクタ 665"/>
        <xdr:cNvSpPr/>
      </xdr:nvSpPr>
      <xdr:spPr>
        <a:xfrm>
          <a:off x="16230600" y="161639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90</xdr:row>
      <xdr:rowOff>9525</xdr:rowOff>
    </xdr:from>
    <xdr:to>
      <xdr:col>89</xdr:col>
      <xdr:colOff>9525</xdr:colOff>
      <xdr:row>91</xdr:row>
      <xdr:rowOff>104775</xdr:rowOff>
    </xdr:to>
    <xdr:sp macro="" textlink="">
      <xdr:nvSpPr>
        <xdr:cNvPr id="667" name="積立金最大値テキスト"/>
        <xdr:cNvSpPr txBox="1"/>
      </xdr:nvSpPr>
      <xdr:spPr>
        <a:xfrm>
          <a:off x="16363950" y="14592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712,501</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91</xdr:row>
      <xdr:rowOff>58736</xdr:rowOff>
    </xdr:from>
    <xdr:to>
      <xdr:col>86</xdr:col>
      <xdr:colOff>25400</xdr:colOff>
      <xdr:row>91</xdr:row>
      <xdr:rowOff>58736</xdr:rowOff>
    </xdr:to>
    <xdr:sp macro="" textlink="">
      <xdr:nvSpPr>
        <xdr:cNvPr id="668" name="直線コネクタ 667"/>
        <xdr:cNvSpPr/>
      </xdr:nvSpPr>
      <xdr:spPr>
        <a:xfrm>
          <a:off x="16230600" y="148018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98</xdr:row>
      <xdr:rowOff>24274</xdr:rowOff>
    </xdr:from>
    <xdr:to>
      <xdr:col>85</xdr:col>
      <xdr:colOff>127000</xdr:colOff>
      <xdr:row>98</xdr:row>
      <xdr:rowOff>42765</xdr:rowOff>
    </xdr:to>
    <xdr:sp macro="" textlink="">
      <xdr:nvSpPr>
        <xdr:cNvPr id="669" name="直線コネクタ 668"/>
        <xdr:cNvSpPr/>
      </xdr:nvSpPr>
      <xdr:spPr>
        <a:xfrm flipV="1">
          <a:off x="15478125" y="159734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98</xdr:row>
      <xdr:rowOff>38100</xdr:rowOff>
    </xdr:from>
    <xdr:to>
      <xdr:col>88</xdr:col>
      <xdr:colOff>133350</xdr:colOff>
      <xdr:row>99</xdr:row>
      <xdr:rowOff>123825</xdr:rowOff>
    </xdr:to>
    <xdr:sp macro="" textlink="">
      <xdr:nvSpPr>
        <xdr:cNvPr id="670" name="積立金平均値テキスト"/>
        <xdr:cNvSpPr txBox="1"/>
      </xdr:nvSpPr>
      <xdr:spPr>
        <a:xfrm>
          <a:off x="16363950" y="15982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98</xdr:row>
      <xdr:rowOff>61389</xdr:rowOff>
    </xdr:from>
    <xdr:to>
      <xdr:col>85</xdr:col>
      <xdr:colOff>177800</xdr:colOff>
      <xdr:row>98</xdr:row>
      <xdr:rowOff>162989</xdr:rowOff>
    </xdr:to>
    <xdr:sp macro="" textlink="" fLocksText="0">
      <xdr:nvSpPr>
        <xdr:cNvPr id="671" name="フローチャート: 判断 670"/>
        <xdr:cNvSpPr/>
      </xdr:nvSpPr>
      <xdr:spPr>
        <a:xfrm>
          <a:off x="16268700" y="160020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98</xdr:row>
      <xdr:rowOff>42765</xdr:rowOff>
    </xdr:from>
    <xdr:to>
      <xdr:col>81</xdr:col>
      <xdr:colOff>50800</xdr:colOff>
      <xdr:row>98</xdr:row>
      <xdr:rowOff>94459</xdr:rowOff>
    </xdr:to>
    <xdr:sp macro="" textlink="">
      <xdr:nvSpPr>
        <xdr:cNvPr id="672" name="直線コネクタ 671"/>
        <xdr:cNvSpPr/>
      </xdr:nvSpPr>
      <xdr:spPr>
        <a:xfrm flipV="1">
          <a:off x="14592300" y="15982950"/>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98</xdr:row>
      <xdr:rowOff>70700</xdr:rowOff>
    </xdr:from>
    <xdr:to>
      <xdr:col>81</xdr:col>
      <xdr:colOff>101600</xdr:colOff>
      <xdr:row>99</xdr:row>
      <xdr:rowOff>850</xdr:rowOff>
    </xdr:to>
    <xdr:sp macro="" textlink="" fLocksText="0">
      <xdr:nvSpPr>
        <xdr:cNvPr id="673" name="フローチャート: 判断 672"/>
        <xdr:cNvSpPr/>
      </xdr:nvSpPr>
      <xdr:spPr>
        <a:xfrm>
          <a:off x="15430500" y="160115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161925</xdr:colOff>
      <xdr:row>98</xdr:row>
      <xdr:rowOff>161925</xdr:rowOff>
    </xdr:from>
    <xdr:to>
      <xdr:col>82</xdr:col>
      <xdr:colOff>123825</xdr:colOff>
      <xdr:row>100</xdr:row>
      <xdr:rowOff>76200</xdr:rowOff>
    </xdr:to>
    <xdr:sp macro="" textlink="">
      <xdr:nvSpPr>
        <xdr:cNvPr id="674" name="テキスト ボックス 673"/>
        <xdr:cNvSpPr txBox="1"/>
      </xdr:nvSpPr>
      <xdr:spPr>
        <a:xfrm>
          <a:off x="15211425" y="161067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177800</xdr:colOff>
      <xdr:row>98</xdr:row>
      <xdr:rowOff>94459</xdr:rowOff>
    </xdr:from>
    <xdr:to>
      <xdr:col>76</xdr:col>
      <xdr:colOff>114300</xdr:colOff>
      <xdr:row>98</xdr:row>
      <xdr:rowOff>155056</xdr:rowOff>
    </xdr:to>
    <xdr:sp macro="" textlink="">
      <xdr:nvSpPr>
        <xdr:cNvPr id="675" name="直線コネクタ 674"/>
        <xdr:cNvSpPr/>
      </xdr:nvSpPr>
      <xdr:spPr>
        <a:xfrm flipV="1">
          <a:off x="13706475" y="16040100"/>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98</xdr:row>
      <xdr:rowOff>77282</xdr:rowOff>
    </xdr:from>
    <xdr:to>
      <xdr:col>76</xdr:col>
      <xdr:colOff>165100</xdr:colOff>
      <xdr:row>99</xdr:row>
      <xdr:rowOff>7432</xdr:rowOff>
    </xdr:to>
    <xdr:sp macro="" textlink="" fLocksText="0">
      <xdr:nvSpPr>
        <xdr:cNvPr id="676" name="フローチャート: 判断 675"/>
        <xdr:cNvSpPr/>
      </xdr:nvSpPr>
      <xdr:spPr>
        <a:xfrm>
          <a:off x="14544675" y="160210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28575</xdr:colOff>
      <xdr:row>98</xdr:row>
      <xdr:rowOff>171450</xdr:rowOff>
    </xdr:from>
    <xdr:to>
      <xdr:col>77</xdr:col>
      <xdr:colOff>180975</xdr:colOff>
      <xdr:row>100</xdr:row>
      <xdr:rowOff>85725</xdr:rowOff>
    </xdr:to>
    <xdr:sp macro="" textlink="">
      <xdr:nvSpPr>
        <xdr:cNvPr id="677" name="テキスト ボックス 676"/>
        <xdr:cNvSpPr txBox="1"/>
      </xdr:nvSpPr>
      <xdr:spPr>
        <a:xfrm>
          <a:off x="14316075" y="16116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50800</xdr:colOff>
      <xdr:row>98</xdr:row>
      <xdr:rowOff>19586</xdr:rowOff>
    </xdr:from>
    <xdr:to>
      <xdr:col>71</xdr:col>
      <xdr:colOff>177800</xdr:colOff>
      <xdr:row>98</xdr:row>
      <xdr:rowOff>155056</xdr:rowOff>
    </xdr:to>
    <xdr:sp macro="" textlink="">
      <xdr:nvSpPr>
        <xdr:cNvPr id="678" name="直線コネクタ 677"/>
        <xdr:cNvSpPr/>
      </xdr:nvSpPr>
      <xdr:spPr>
        <a:xfrm>
          <a:off x="12811125" y="15963900"/>
          <a:ext cx="89535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97</xdr:row>
      <xdr:rowOff>142128</xdr:rowOff>
    </xdr:from>
    <xdr:to>
      <xdr:col>72</xdr:col>
      <xdr:colOff>38100</xdr:colOff>
      <xdr:row>98</xdr:row>
      <xdr:rowOff>72278</xdr:rowOff>
    </xdr:to>
    <xdr:sp macro="" textlink="" fLocksText="0">
      <xdr:nvSpPr>
        <xdr:cNvPr id="679" name="フローチャート: 判断 678"/>
        <xdr:cNvSpPr/>
      </xdr:nvSpPr>
      <xdr:spPr>
        <a:xfrm>
          <a:off x="13649325" y="159162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66675</xdr:colOff>
      <xdr:row>96</xdr:row>
      <xdr:rowOff>85725</xdr:rowOff>
    </xdr:from>
    <xdr:to>
      <xdr:col>73</xdr:col>
      <xdr:colOff>95250</xdr:colOff>
      <xdr:row>98</xdr:row>
      <xdr:rowOff>0</xdr:rowOff>
    </xdr:to>
    <xdr:sp macro="" textlink="">
      <xdr:nvSpPr>
        <xdr:cNvPr id="680" name="テキスト ボックス 679"/>
        <xdr:cNvSpPr txBox="1"/>
      </xdr:nvSpPr>
      <xdr:spPr>
        <a:xfrm>
          <a:off x="13401675" y="156876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98</xdr:row>
      <xdr:rowOff>87134</xdr:rowOff>
    </xdr:from>
    <xdr:to>
      <xdr:col>67</xdr:col>
      <xdr:colOff>101600</xdr:colOff>
      <xdr:row>99</xdr:row>
      <xdr:rowOff>17284</xdr:rowOff>
    </xdr:to>
    <xdr:sp macro="" textlink="" fLocksText="0">
      <xdr:nvSpPr>
        <xdr:cNvPr id="681" name="フローチャート: 判断 680"/>
        <xdr:cNvSpPr/>
      </xdr:nvSpPr>
      <xdr:spPr>
        <a:xfrm>
          <a:off x="12763500" y="160305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161925</xdr:colOff>
      <xdr:row>99</xdr:row>
      <xdr:rowOff>9525</xdr:rowOff>
    </xdr:from>
    <xdr:to>
      <xdr:col>68</xdr:col>
      <xdr:colOff>123825</xdr:colOff>
      <xdr:row>100</xdr:row>
      <xdr:rowOff>95250</xdr:rowOff>
    </xdr:to>
    <xdr:sp macro="" textlink="">
      <xdr:nvSpPr>
        <xdr:cNvPr id="682" name="テキスト ボックス 681"/>
        <xdr:cNvSpPr txBox="1"/>
      </xdr:nvSpPr>
      <xdr:spPr>
        <a:xfrm>
          <a:off x="12544425" y="161258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84</xdr:col>
      <xdr:colOff>123825</xdr:colOff>
      <xdr:row>101</xdr:row>
      <xdr:rowOff>76200</xdr:rowOff>
    </xdr:from>
    <xdr:to>
      <xdr:col>88</xdr:col>
      <xdr:colOff>123825</xdr:colOff>
      <xdr:row>102</xdr:row>
      <xdr:rowOff>161925</xdr:rowOff>
    </xdr:to>
    <xdr:sp macro="" textlink="">
      <xdr:nvSpPr>
        <xdr:cNvPr id="683" name="テキスト ボックス 682"/>
        <xdr:cNvSpPr txBox="1"/>
      </xdr:nvSpPr>
      <xdr:spPr>
        <a:xfrm>
          <a:off x="16125825"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47625</xdr:colOff>
      <xdr:row>101</xdr:row>
      <xdr:rowOff>76200</xdr:rowOff>
    </xdr:from>
    <xdr:to>
      <xdr:col>84</xdr:col>
      <xdr:colOff>47625</xdr:colOff>
      <xdr:row>102</xdr:row>
      <xdr:rowOff>161925</xdr:rowOff>
    </xdr:to>
    <xdr:sp macro="" textlink="">
      <xdr:nvSpPr>
        <xdr:cNvPr id="684" name="テキスト ボックス 683"/>
        <xdr:cNvSpPr txBox="1"/>
      </xdr:nvSpPr>
      <xdr:spPr>
        <a:xfrm>
          <a:off x="15287625"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75</xdr:col>
      <xdr:colOff>114300</xdr:colOff>
      <xdr:row>101</xdr:row>
      <xdr:rowOff>76200</xdr:rowOff>
    </xdr:from>
    <xdr:to>
      <xdr:col>79</xdr:col>
      <xdr:colOff>114300</xdr:colOff>
      <xdr:row>102</xdr:row>
      <xdr:rowOff>161925</xdr:rowOff>
    </xdr:to>
    <xdr:sp macro="" textlink="">
      <xdr:nvSpPr>
        <xdr:cNvPr id="685" name="テキスト ボックス 684"/>
        <xdr:cNvSpPr txBox="1"/>
      </xdr:nvSpPr>
      <xdr:spPr>
        <a:xfrm>
          <a:off x="14401800"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70</xdr:col>
      <xdr:colOff>171450</xdr:colOff>
      <xdr:row>101</xdr:row>
      <xdr:rowOff>76200</xdr:rowOff>
    </xdr:from>
    <xdr:to>
      <xdr:col>74</xdr:col>
      <xdr:colOff>171450</xdr:colOff>
      <xdr:row>102</xdr:row>
      <xdr:rowOff>161925</xdr:rowOff>
    </xdr:to>
    <xdr:sp macro="" textlink="">
      <xdr:nvSpPr>
        <xdr:cNvPr id="686" name="テキスト ボックス 685"/>
        <xdr:cNvSpPr txBox="1"/>
      </xdr:nvSpPr>
      <xdr:spPr>
        <a:xfrm>
          <a:off x="13506450"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66</xdr:col>
      <xdr:colOff>47625</xdr:colOff>
      <xdr:row>101</xdr:row>
      <xdr:rowOff>76200</xdr:rowOff>
    </xdr:from>
    <xdr:to>
      <xdr:col>70</xdr:col>
      <xdr:colOff>47625</xdr:colOff>
      <xdr:row>102</xdr:row>
      <xdr:rowOff>161925</xdr:rowOff>
    </xdr:to>
    <xdr:sp macro="" textlink="">
      <xdr:nvSpPr>
        <xdr:cNvPr id="687" name="テキスト ボックス 686"/>
        <xdr:cNvSpPr txBox="1"/>
      </xdr:nvSpPr>
      <xdr:spPr>
        <a:xfrm>
          <a:off x="12620625"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97</xdr:row>
      <xdr:rowOff>144924</xdr:rowOff>
    </xdr:from>
    <xdr:to>
      <xdr:col>85</xdr:col>
      <xdr:colOff>177800</xdr:colOff>
      <xdr:row>98</xdr:row>
      <xdr:rowOff>75074</xdr:rowOff>
    </xdr:to>
    <xdr:sp macro="" textlink="" fLocksText="0">
      <xdr:nvSpPr>
        <xdr:cNvPr id="688" name="楕円 687"/>
        <xdr:cNvSpPr/>
      </xdr:nvSpPr>
      <xdr:spPr>
        <a:xfrm>
          <a:off x="16268700" y="159162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85</xdr:col>
      <xdr:colOff>171450</xdr:colOff>
      <xdr:row>96</xdr:row>
      <xdr:rowOff>171450</xdr:rowOff>
    </xdr:from>
    <xdr:to>
      <xdr:col>89</xdr:col>
      <xdr:colOff>9525</xdr:colOff>
      <xdr:row>98</xdr:row>
      <xdr:rowOff>85725</xdr:rowOff>
    </xdr:to>
    <xdr:sp macro="" textlink="">
      <xdr:nvSpPr>
        <xdr:cNvPr id="689" name="積立金該当値テキスト"/>
        <xdr:cNvSpPr txBox="1"/>
      </xdr:nvSpPr>
      <xdr:spPr>
        <a:xfrm>
          <a:off x="16363950" y="157734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100,591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81</xdr:col>
      <xdr:colOff>0</xdr:colOff>
      <xdr:row>97</xdr:row>
      <xdr:rowOff>163415</xdr:rowOff>
    </xdr:from>
    <xdr:to>
      <xdr:col>81</xdr:col>
      <xdr:colOff>101600</xdr:colOff>
      <xdr:row>98</xdr:row>
      <xdr:rowOff>93565</xdr:rowOff>
    </xdr:to>
    <xdr:sp macro="" textlink="" fLocksText="0">
      <xdr:nvSpPr>
        <xdr:cNvPr id="690" name="楕円 689"/>
        <xdr:cNvSpPr/>
      </xdr:nvSpPr>
      <xdr:spPr>
        <a:xfrm>
          <a:off x="15430500" y="159353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161925</xdr:colOff>
      <xdr:row>96</xdr:row>
      <xdr:rowOff>114300</xdr:rowOff>
    </xdr:from>
    <xdr:to>
      <xdr:col>82</xdr:col>
      <xdr:colOff>123825</xdr:colOff>
      <xdr:row>98</xdr:row>
      <xdr:rowOff>28575</xdr:rowOff>
    </xdr:to>
    <xdr:sp macro="" textlink="">
      <xdr:nvSpPr>
        <xdr:cNvPr id="691" name="テキスト ボックス 690"/>
        <xdr:cNvSpPr txBox="1"/>
      </xdr:nvSpPr>
      <xdr:spPr>
        <a:xfrm>
          <a:off x="15211425" y="157162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90,885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63500</xdr:colOff>
      <xdr:row>98</xdr:row>
      <xdr:rowOff>43659</xdr:rowOff>
    </xdr:from>
    <xdr:to>
      <xdr:col>76</xdr:col>
      <xdr:colOff>165100</xdr:colOff>
      <xdr:row>98</xdr:row>
      <xdr:rowOff>145259</xdr:rowOff>
    </xdr:to>
    <xdr:sp macro="" textlink="" fLocksText="0">
      <xdr:nvSpPr>
        <xdr:cNvPr id="692" name="楕円 691"/>
        <xdr:cNvSpPr/>
      </xdr:nvSpPr>
      <xdr:spPr>
        <a:xfrm>
          <a:off x="14544675" y="159924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28575</xdr:colOff>
      <xdr:row>96</xdr:row>
      <xdr:rowOff>161925</xdr:rowOff>
    </xdr:from>
    <xdr:to>
      <xdr:col>77</xdr:col>
      <xdr:colOff>180975</xdr:colOff>
      <xdr:row>98</xdr:row>
      <xdr:rowOff>76200</xdr:rowOff>
    </xdr:to>
    <xdr:sp macro="" textlink="">
      <xdr:nvSpPr>
        <xdr:cNvPr id="693" name="テキスト ボックス 692"/>
        <xdr:cNvSpPr txBox="1"/>
      </xdr:nvSpPr>
      <xdr:spPr>
        <a:xfrm>
          <a:off x="14316075" y="157638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63,748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127000</xdr:colOff>
      <xdr:row>98</xdr:row>
      <xdr:rowOff>104256</xdr:rowOff>
    </xdr:from>
    <xdr:to>
      <xdr:col>72</xdr:col>
      <xdr:colOff>38100</xdr:colOff>
      <xdr:row>99</xdr:row>
      <xdr:rowOff>34406</xdr:rowOff>
    </xdr:to>
    <xdr:sp macro="" textlink="" fLocksText="0">
      <xdr:nvSpPr>
        <xdr:cNvPr id="694" name="楕円 693"/>
        <xdr:cNvSpPr/>
      </xdr:nvSpPr>
      <xdr:spPr>
        <a:xfrm>
          <a:off x="13649325" y="160496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99</xdr:row>
      <xdr:rowOff>28575</xdr:rowOff>
    </xdr:from>
    <xdr:to>
      <xdr:col>73</xdr:col>
      <xdr:colOff>57150</xdr:colOff>
      <xdr:row>100</xdr:row>
      <xdr:rowOff>114300</xdr:rowOff>
    </xdr:to>
    <xdr:sp macro="" textlink="">
      <xdr:nvSpPr>
        <xdr:cNvPr id="695" name="テキスト ボックス 694"/>
        <xdr:cNvSpPr txBox="1"/>
      </xdr:nvSpPr>
      <xdr:spPr>
        <a:xfrm>
          <a:off x="13430250" y="161448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31,939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97</xdr:row>
      <xdr:rowOff>140236</xdr:rowOff>
    </xdr:from>
    <xdr:to>
      <xdr:col>67</xdr:col>
      <xdr:colOff>101600</xdr:colOff>
      <xdr:row>98</xdr:row>
      <xdr:rowOff>70386</xdr:rowOff>
    </xdr:to>
    <xdr:sp macro="" textlink="" fLocksText="0">
      <xdr:nvSpPr>
        <xdr:cNvPr id="696" name="楕円 695"/>
        <xdr:cNvSpPr/>
      </xdr:nvSpPr>
      <xdr:spPr>
        <a:xfrm>
          <a:off x="12763500" y="159162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123825</xdr:colOff>
      <xdr:row>96</xdr:row>
      <xdr:rowOff>85725</xdr:rowOff>
    </xdr:from>
    <xdr:to>
      <xdr:col>68</xdr:col>
      <xdr:colOff>152400</xdr:colOff>
      <xdr:row>98</xdr:row>
      <xdr:rowOff>0</xdr:rowOff>
    </xdr:to>
    <xdr:sp macro="" textlink="">
      <xdr:nvSpPr>
        <xdr:cNvPr id="697" name="テキスト ボックス 696"/>
        <xdr:cNvSpPr txBox="1"/>
      </xdr:nvSpPr>
      <xdr:spPr>
        <a:xfrm>
          <a:off x="12506325" y="156876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103,052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23</xdr:row>
      <xdr:rowOff>57150</xdr:rowOff>
    </xdr:from>
    <xdr:to>
      <xdr:col>120</xdr:col>
      <xdr:colOff>114300</xdr:colOff>
      <xdr:row>25</xdr:row>
      <xdr:rowOff>31750</xdr:rowOff>
    </xdr:to>
    <xdr:sp macro="" textlink="" fLocksText="0">
      <xdr:nvSpPr>
        <xdr:cNvPr id="698" name="正方形/長方形 697"/>
        <xdr:cNvSpPr/>
      </xdr:nvSpPr>
      <xdr:spPr>
        <a:xfrm>
          <a:off x="18288000" y="3790950"/>
          <a:ext cx="46863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fLocksText="0">
      <xdr:nvSpPr>
        <xdr:cNvPr id="699" name="正方形/長方形 698"/>
        <xdr:cNvSpPr/>
      </xdr:nvSpPr>
      <xdr:spPr>
        <a:xfrm>
          <a:off x="18411825" y="4114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fLocksText="0">
      <xdr:nvSpPr>
        <xdr:cNvPr id="700" name="正方形/長方形 699"/>
        <xdr:cNvSpPr/>
      </xdr:nvSpPr>
      <xdr:spPr>
        <a:xfrm>
          <a:off x="18411825" y="4305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fLocksText="0">
      <xdr:nvSpPr>
        <xdr:cNvPr id="701" name="正方形/長方形 700"/>
        <xdr:cNvSpPr/>
      </xdr:nvSpPr>
      <xdr:spPr>
        <a:xfrm>
          <a:off x="19431000" y="4114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fLocksText="0">
      <xdr:nvSpPr>
        <xdr:cNvPr id="702" name="正方形/長方形 701"/>
        <xdr:cNvSpPr/>
      </xdr:nvSpPr>
      <xdr:spPr>
        <a:xfrm>
          <a:off x="19431000" y="4305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fLocksText="0">
      <xdr:nvSpPr>
        <xdr:cNvPr id="703" name="正方形/長方形 702"/>
        <xdr:cNvSpPr/>
      </xdr:nvSpPr>
      <xdr:spPr>
        <a:xfrm>
          <a:off x="20574000" y="4114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fLocksText="0">
      <xdr:nvSpPr>
        <xdr:cNvPr id="704" name="正方形/長方形 703"/>
        <xdr:cNvSpPr/>
      </xdr:nvSpPr>
      <xdr:spPr>
        <a:xfrm>
          <a:off x="20574000" y="4305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fLocksText="0">
      <xdr:nvSpPr>
        <xdr:cNvPr id="705" name="正方形/長方形 704"/>
        <xdr:cNvSpPr/>
      </xdr:nvSpPr>
      <xdr:spPr>
        <a:xfrm>
          <a:off x="18288000" y="4572000"/>
          <a:ext cx="46863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95</xdr:col>
      <xdr:colOff>152400</xdr:colOff>
      <xdr:row>27</xdr:row>
      <xdr:rowOff>9525</xdr:rowOff>
    </xdr:from>
    <xdr:to>
      <xdr:col>97</xdr:col>
      <xdr:colOff>123825</xdr:colOff>
      <xdr:row>28</xdr:row>
      <xdr:rowOff>76200</xdr:rowOff>
    </xdr:to>
    <xdr:sp macro="" textlink="">
      <xdr:nvSpPr>
        <xdr:cNvPr id="706" name="テキスト ボックス 705"/>
        <xdr:cNvSpPr txBox="1"/>
      </xdr:nvSpPr>
      <xdr:spPr>
        <a:xfrm>
          <a:off x="18249900" y="43910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41</xdr:row>
      <xdr:rowOff>82550</xdr:rowOff>
    </xdr:from>
    <xdr:to>
      <xdr:col>120</xdr:col>
      <xdr:colOff>114300</xdr:colOff>
      <xdr:row>41</xdr:row>
      <xdr:rowOff>82550</xdr:rowOff>
    </xdr:to>
    <xdr:sp macro="" textlink="">
      <xdr:nvSpPr>
        <xdr:cNvPr id="707" name="直線コネクタ 706"/>
        <xdr:cNvSpPr/>
      </xdr:nvSpPr>
      <xdr:spPr>
        <a:xfrm>
          <a:off x="18288000"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38</xdr:row>
      <xdr:rowOff>139700</xdr:rowOff>
    </xdr:from>
    <xdr:to>
      <xdr:col>120</xdr:col>
      <xdr:colOff>114300</xdr:colOff>
      <xdr:row>38</xdr:row>
      <xdr:rowOff>139700</xdr:rowOff>
    </xdr:to>
    <xdr:sp macro="" textlink="">
      <xdr:nvSpPr>
        <xdr:cNvPr id="708" name="直線コネクタ 707"/>
        <xdr:cNvSpPr/>
      </xdr:nvSpPr>
      <xdr:spPr>
        <a:xfrm>
          <a:off x="18288000" y="63055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94</xdr:col>
      <xdr:colOff>123825</xdr:colOff>
      <xdr:row>37</xdr:row>
      <xdr:rowOff>171450</xdr:rowOff>
    </xdr:from>
    <xdr:to>
      <xdr:col>95</xdr:col>
      <xdr:colOff>180975</xdr:colOff>
      <xdr:row>39</xdr:row>
      <xdr:rowOff>95250</xdr:rowOff>
    </xdr:to>
    <xdr:sp macro="" textlink="">
      <xdr:nvSpPr>
        <xdr:cNvPr id="709" name="テキスト ボックス 708"/>
        <xdr:cNvSpPr txBox="1"/>
      </xdr:nvSpPr>
      <xdr:spPr>
        <a:xfrm>
          <a:off x="18030825" y="61626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36</xdr:row>
      <xdr:rowOff>25400</xdr:rowOff>
    </xdr:from>
    <xdr:to>
      <xdr:col>120</xdr:col>
      <xdr:colOff>114300</xdr:colOff>
      <xdr:row>36</xdr:row>
      <xdr:rowOff>25400</xdr:rowOff>
    </xdr:to>
    <xdr:sp macro="" textlink="">
      <xdr:nvSpPr>
        <xdr:cNvPr id="710" name="直線コネクタ 709"/>
        <xdr:cNvSpPr/>
      </xdr:nvSpPr>
      <xdr:spPr>
        <a:xfrm>
          <a:off x="18288000" y="586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35</xdr:row>
      <xdr:rowOff>57150</xdr:rowOff>
    </xdr:from>
    <xdr:to>
      <xdr:col>96</xdr:col>
      <xdr:colOff>0</xdr:colOff>
      <xdr:row>36</xdr:row>
      <xdr:rowOff>152400</xdr:rowOff>
    </xdr:to>
    <xdr:sp macro="" textlink="">
      <xdr:nvSpPr>
        <xdr:cNvPr id="711" name="テキスト ボックス 710"/>
        <xdr:cNvSpPr txBox="1"/>
      </xdr:nvSpPr>
      <xdr:spPr>
        <a:xfrm>
          <a:off x="17754600" y="57340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33</xdr:row>
      <xdr:rowOff>82550</xdr:rowOff>
    </xdr:from>
    <xdr:to>
      <xdr:col>120</xdr:col>
      <xdr:colOff>114300</xdr:colOff>
      <xdr:row>33</xdr:row>
      <xdr:rowOff>82550</xdr:rowOff>
    </xdr:to>
    <xdr:sp macro="" textlink="">
      <xdr:nvSpPr>
        <xdr:cNvPr id="712" name="直線コネクタ 711"/>
        <xdr:cNvSpPr/>
      </xdr:nvSpPr>
      <xdr:spPr>
        <a:xfrm>
          <a:off x="18288000" y="5438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32</xdr:row>
      <xdr:rowOff>114300</xdr:rowOff>
    </xdr:from>
    <xdr:to>
      <xdr:col>96</xdr:col>
      <xdr:colOff>0</xdr:colOff>
      <xdr:row>34</xdr:row>
      <xdr:rowOff>47625</xdr:rowOff>
    </xdr:to>
    <xdr:sp macro="" textlink="">
      <xdr:nvSpPr>
        <xdr:cNvPr id="713" name="テキスト ボックス 712"/>
        <xdr:cNvSpPr txBox="1"/>
      </xdr:nvSpPr>
      <xdr:spPr>
        <a:xfrm>
          <a:off x="17754600" y="53054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30</xdr:row>
      <xdr:rowOff>139700</xdr:rowOff>
    </xdr:from>
    <xdr:to>
      <xdr:col>120</xdr:col>
      <xdr:colOff>114300</xdr:colOff>
      <xdr:row>30</xdr:row>
      <xdr:rowOff>139700</xdr:rowOff>
    </xdr:to>
    <xdr:sp macro="" textlink="">
      <xdr:nvSpPr>
        <xdr:cNvPr id="714" name="直線コネクタ 713"/>
        <xdr:cNvSpPr/>
      </xdr:nvSpPr>
      <xdr:spPr>
        <a:xfrm>
          <a:off x="18288000" y="5010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29</xdr:row>
      <xdr:rowOff>171450</xdr:rowOff>
    </xdr:from>
    <xdr:to>
      <xdr:col>96</xdr:col>
      <xdr:colOff>0</xdr:colOff>
      <xdr:row>31</xdr:row>
      <xdr:rowOff>95250</xdr:rowOff>
    </xdr:to>
    <xdr:sp macro="" textlink="">
      <xdr:nvSpPr>
        <xdr:cNvPr id="715" name="テキスト ボックス 714"/>
        <xdr:cNvSpPr txBox="1"/>
      </xdr:nvSpPr>
      <xdr:spPr>
        <a:xfrm>
          <a:off x="17754600" y="48672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28</xdr:row>
      <xdr:rowOff>25400</xdr:rowOff>
    </xdr:to>
    <xdr:sp macro="" textlink="">
      <xdr:nvSpPr>
        <xdr:cNvPr id="716" name="直線コネクタ 715"/>
        <xdr:cNvSpPr/>
      </xdr:nvSpPr>
      <xdr:spPr>
        <a:xfrm>
          <a:off x="18288000" y="457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27</xdr:row>
      <xdr:rowOff>57150</xdr:rowOff>
    </xdr:from>
    <xdr:to>
      <xdr:col>96</xdr:col>
      <xdr:colOff>0</xdr:colOff>
      <xdr:row>28</xdr:row>
      <xdr:rowOff>152400</xdr:rowOff>
    </xdr:to>
    <xdr:sp macro="" textlink="">
      <xdr:nvSpPr>
        <xdr:cNvPr id="717" name="テキスト ボックス 716"/>
        <xdr:cNvSpPr txBox="1"/>
      </xdr:nvSpPr>
      <xdr:spPr>
        <a:xfrm>
          <a:off x="17754600" y="44386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fLocksText="0">
      <xdr:nvSpPr>
        <xdr:cNvPr id="718" name="投資及び出資金グラフ枠"/>
        <xdr:cNvSpPr/>
      </xdr:nvSpPr>
      <xdr:spPr>
        <a:xfrm>
          <a:off x="18288000" y="4572000"/>
          <a:ext cx="46863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sp macro="" textlink="">
      <xdr:nvSpPr>
        <xdr:cNvPr id="719" name="直線コネクタ 718"/>
        <xdr:cNvSpPr/>
      </xdr:nvSpPr>
      <xdr:spPr>
        <a:xfrm flipV="1">
          <a:off x="22155150" y="4895850"/>
          <a:ext cx="9525"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38</xdr:row>
      <xdr:rowOff>142875</xdr:rowOff>
    </xdr:from>
    <xdr:to>
      <xdr:col>117</xdr:col>
      <xdr:colOff>171450</xdr:colOff>
      <xdr:row>40</xdr:row>
      <xdr:rowOff>76200</xdr:rowOff>
    </xdr:to>
    <xdr:sp macro="" textlink="">
      <xdr:nvSpPr>
        <xdr:cNvPr id="720" name="投資及び出資金最小値テキスト"/>
        <xdr:cNvSpPr txBox="1"/>
      </xdr:nvSpPr>
      <xdr:spPr>
        <a:xfrm>
          <a:off x="22212300" y="63055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115</xdr:col>
      <xdr:colOff>165100</xdr:colOff>
      <xdr:row>38</xdr:row>
      <xdr:rowOff>139700</xdr:rowOff>
    </xdr:from>
    <xdr:to>
      <xdr:col>116</xdr:col>
      <xdr:colOff>152400</xdr:colOff>
      <xdr:row>38</xdr:row>
      <xdr:rowOff>139700</xdr:rowOff>
    </xdr:to>
    <xdr:sp macro="" textlink="">
      <xdr:nvSpPr>
        <xdr:cNvPr id="721" name="直線コネクタ 720"/>
        <xdr:cNvSpPr/>
      </xdr:nvSpPr>
      <xdr:spPr>
        <a:xfrm>
          <a:off x="22069425" y="63055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28</xdr:row>
      <xdr:rowOff>142875</xdr:rowOff>
    </xdr:from>
    <xdr:to>
      <xdr:col>119</xdr:col>
      <xdr:colOff>76200</xdr:colOff>
      <xdr:row>30</xdr:row>
      <xdr:rowOff>76200</xdr:rowOff>
    </xdr:to>
    <xdr:sp macro="" textlink="">
      <xdr:nvSpPr>
        <xdr:cNvPr id="722" name="投資及び出資金最大値テキスト"/>
        <xdr:cNvSpPr txBox="1"/>
      </xdr:nvSpPr>
      <xdr:spPr>
        <a:xfrm>
          <a:off x="22212300" y="4686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32,491</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115</xdr:col>
      <xdr:colOff>165100</xdr:colOff>
      <xdr:row>30</xdr:row>
      <xdr:rowOff>25812</xdr:rowOff>
    </xdr:from>
    <xdr:to>
      <xdr:col>116</xdr:col>
      <xdr:colOff>152400</xdr:colOff>
      <xdr:row>30</xdr:row>
      <xdr:rowOff>25812</xdr:rowOff>
    </xdr:to>
    <xdr:sp macro="" textlink="">
      <xdr:nvSpPr>
        <xdr:cNvPr id="723" name="直線コネクタ 722"/>
        <xdr:cNvSpPr/>
      </xdr:nvSpPr>
      <xdr:spPr>
        <a:xfrm>
          <a:off x="22069425" y="48958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177800</xdr:colOff>
      <xdr:row>38</xdr:row>
      <xdr:rowOff>894</xdr:rowOff>
    </xdr:from>
    <xdr:to>
      <xdr:col>116</xdr:col>
      <xdr:colOff>63500</xdr:colOff>
      <xdr:row>38</xdr:row>
      <xdr:rowOff>52329</xdr:rowOff>
    </xdr:to>
    <xdr:sp macro="" textlink="">
      <xdr:nvSpPr>
        <xdr:cNvPr id="724" name="直線コネクタ 723"/>
        <xdr:cNvSpPr/>
      </xdr:nvSpPr>
      <xdr:spPr>
        <a:xfrm>
          <a:off x="21326475" y="61626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37</xdr:row>
      <xdr:rowOff>161925</xdr:rowOff>
    </xdr:from>
    <xdr:to>
      <xdr:col>119</xdr:col>
      <xdr:colOff>9525</xdr:colOff>
      <xdr:row>39</xdr:row>
      <xdr:rowOff>95250</xdr:rowOff>
    </xdr:to>
    <xdr:sp macro="" textlink="">
      <xdr:nvSpPr>
        <xdr:cNvPr id="725" name="投資及び出資金平均値テキスト"/>
        <xdr:cNvSpPr txBox="1"/>
      </xdr:nvSpPr>
      <xdr:spPr>
        <a:xfrm>
          <a:off x="22212300" y="6162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1,695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38</xdr:row>
      <xdr:rowOff>11405</xdr:rowOff>
    </xdr:from>
    <xdr:to>
      <xdr:col>116</xdr:col>
      <xdr:colOff>114300</xdr:colOff>
      <xdr:row>38</xdr:row>
      <xdr:rowOff>113005</xdr:rowOff>
    </xdr:to>
    <xdr:sp macro="" textlink="" fLocksText="0">
      <xdr:nvSpPr>
        <xdr:cNvPr id="726" name="フローチャート: 判断 725"/>
        <xdr:cNvSpPr/>
      </xdr:nvSpPr>
      <xdr:spPr>
        <a:xfrm>
          <a:off x="22107525" y="61722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38</xdr:row>
      <xdr:rowOff>894</xdr:rowOff>
    </xdr:from>
    <xdr:to>
      <xdr:col>111</xdr:col>
      <xdr:colOff>177800</xdr:colOff>
      <xdr:row>38</xdr:row>
      <xdr:rowOff>54707</xdr:rowOff>
    </xdr:to>
    <xdr:sp macro="" textlink="">
      <xdr:nvSpPr>
        <xdr:cNvPr id="727" name="直線コネクタ 726"/>
        <xdr:cNvSpPr/>
      </xdr:nvSpPr>
      <xdr:spPr>
        <a:xfrm flipV="1">
          <a:off x="20431125" y="6162675"/>
          <a:ext cx="8953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127000</xdr:colOff>
      <xdr:row>38</xdr:row>
      <xdr:rowOff>42174</xdr:rowOff>
    </xdr:from>
    <xdr:to>
      <xdr:col>112</xdr:col>
      <xdr:colOff>38100</xdr:colOff>
      <xdr:row>38</xdr:row>
      <xdr:rowOff>143774</xdr:rowOff>
    </xdr:to>
    <xdr:sp macro="" textlink="" fLocksText="0">
      <xdr:nvSpPr>
        <xdr:cNvPr id="728" name="フローチャート: 判断 727"/>
        <xdr:cNvSpPr/>
      </xdr:nvSpPr>
      <xdr:spPr>
        <a:xfrm>
          <a:off x="21269325" y="62007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110</xdr:col>
      <xdr:colOff>133350</xdr:colOff>
      <xdr:row>38</xdr:row>
      <xdr:rowOff>133350</xdr:rowOff>
    </xdr:from>
    <xdr:to>
      <xdr:col>113</xdr:col>
      <xdr:colOff>28575</xdr:colOff>
      <xdr:row>40</xdr:row>
      <xdr:rowOff>66675</xdr:rowOff>
    </xdr:to>
    <xdr:sp macro="" textlink="">
      <xdr:nvSpPr>
        <xdr:cNvPr id="729" name="テキスト ボックス 728"/>
        <xdr:cNvSpPr txBox="1"/>
      </xdr:nvSpPr>
      <xdr:spPr>
        <a:xfrm>
          <a:off x="21088350" y="62960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1,022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114300</xdr:colOff>
      <xdr:row>38</xdr:row>
      <xdr:rowOff>54707</xdr:rowOff>
    </xdr:from>
    <xdr:to>
      <xdr:col>107</xdr:col>
      <xdr:colOff>50800</xdr:colOff>
      <xdr:row>38</xdr:row>
      <xdr:rowOff>81635</xdr:rowOff>
    </xdr:to>
    <xdr:sp macro="" textlink="">
      <xdr:nvSpPr>
        <xdr:cNvPr id="730" name="直線コネクタ 729"/>
        <xdr:cNvSpPr/>
      </xdr:nvSpPr>
      <xdr:spPr>
        <a:xfrm flipV="1">
          <a:off x="19545300" y="621982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38</xdr:row>
      <xdr:rowOff>47661</xdr:rowOff>
    </xdr:from>
    <xdr:to>
      <xdr:col>107</xdr:col>
      <xdr:colOff>101600</xdr:colOff>
      <xdr:row>38</xdr:row>
      <xdr:rowOff>149261</xdr:rowOff>
    </xdr:to>
    <xdr:sp macro="" textlink="" fLocksText="0">
      <xdr:nvSpPr>
        <xdr:cNvPr id="731" name="フローチャート: 判断 730"/>
        <xdr:cNvSpPr/>
      </xdr:nvSpPr>
      <xdr:spPr>
        <a:xfrm>
          <a:off x="20383500" y="62103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106</xdr:col>
      <xdr:colOff>47625</xdr:colOff>
      <xdr:row>38</xdr:row>
      <xdr:rowOff>142875</xdr:rowOff>
    </xdr:from>
    <xdr:to>
      <xdr:col>108</xdr:col>
      <xdr:colOff>47625</xdr:colOff>
      <xdr:row>40</xdr:row>
      <xdr:rowOff>76200</xdr:rowOff>
    </xdr:to>
    <xdr:sp macro="" textlink="">
      <xdr:nvSpPr>
        <xdr:cNvPr id="732" name="テキスト ボックス 731"/>
        <xdr:cNvSpPr txBox="1"/>
      </xdr:nvSpPr>
      <xdr:spPr>
        <a:xfrm>
          <a:off x="20240625" y="6305550"/>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902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177800</xdr:colOff>
      <xdr:row>38</xdr:row>
      <xdr:rowOff>65816</xdr:rowOff>
    </xdr:from>
    <xdr:to>
      <xdr:col>102</xdr:col>
      <xdr:colOff>114300</xdr:colOff>
      <xdr:row>38</xdr:row>
      <xdr:rowOff>81635</xdr:rowOff>
    </xdr:to>
    <xdr:sp macro="" textlink="">
      <xdr:nvSpPr>
        <xdr:cNvPr id="733" name="直線コネクタ 732"/>
        <xdr:cNvSpPr/>
      </xdr:nvSpPr>
      <xdr:spPr>
        <a:xfrm>
          <a:off x="18659475" y="622935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38</xdr:row>
      <xdr:rowOff>38151</xdr:rowOff>
    </xdr:from>
    <xdr:to>
      <xdr:col>102</xdr:col>
      <xdr:colOff>165100</xdr:colOff>
      <xdr:row>38</xdr:row>
      <xdr:rowOff>139751</xdr:rowOff>
    </xdr:to>
    <xdr:sp macro="" textlink="" fLocksText="0">
      <xdr:nvSpPr>
        <xdr:cNvPr id="734" name="フローチャート: 判断 733"/>
        <xdr:cNvSpPr/>
      </xdr:nvSpPr>
      <xdr:spPr>
        <a:xfrm>
          <a:off x="19497675" y="62007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66675</xdr:colOff>
      <xdr:row>38</xdr:row>
      <xdr:rowOff>133350</xdr:rowOff>
    </xdr:from>
    <xdr:to>
      <xdr:col>103</xdr:col>
      <xdr:colOff>152400</xdr:colOff>
      <xdr:row>40</xdr:row>
      <xdr:rowOff>66675</xdr:rowOff>
    </xdr:to>
    <xdr:sp macro="" textlink="">
      <xdr:nvSpPr>
        <xdr:cNvPr id="735" name="テキスト ボックス 734"/>
        <xdr:cNvSpPr txBox="1"/>
      </xdr:nvSpPr>
      <xdr:spPr>
        <a:xfrm>
          <a:off x="19307175" y="62960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1,110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38</xdr:row>
      <xdr:rowOff>16342</xdr:rowOff>
    </xdr:from>
    <xdr:to>
      <xdr:col>98</xdr:col>
      <xdr:colOff>38100</xdr:colOff>
      <xdr:row>38</xdr:row>
      <xdr:rowOff>117942</xdr:rowOff>
    </xdr:to>
    <xdr:sp macro="" textlink="" fLocksText="0">
      <xdr:nvSpPr>
        <xdr:cNvPr id="736" name="フローチャート: 判断 735"/>
        <xdr:cNvSpPr/>
      </xdr:nvSpPr>
      <xdr:spPr>
        <a:xfrm>
          <a:off x="18602325" y="6181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96</xdr:col>
      <xdr:colOff>133350</xdr:colOff>
      <xdr:row>38</xdr:row>
      <xdr:rowOff>104775</xdr:rowOff>
    </xdr:from>
    <xdr:to>
      <xdr:col>99</xdr:col>
      <xdr:colOff>28575</xdr:colOff>
      <xdr:row>40</xdr:row>
      <xdr:rowOff>38100</xdr:rowOff>
    </xdr:to>
    <xdr:sp macro="" textlink="">
      <xdr:nvSpPr>
        <xdr:cNvPr id="737" name="テキスト ボックス 736"/>
        <xdr:cNvSpPr txBox="1"/>
      </xdr:nvSpPr>
      <xdr:spPr>
        <a:xfrm>
          <a:off x="18421350" y="626745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1,587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115</xdr:col>
      <xdr:colOff>57150</xdr:colOff>
      <xdr:row>41</xdr:row>
      <xdr:rowOff>76200</xdr:rowOff>
    </xdr:from>
    <xdr:to>
      <xdr:col>119</xdr:col>
      <xdr:colOff>57150</xdr:colOff>
      <xdr:row>43</xdr:row>
      <xdr:rowOff>9525</xdr:rowOff>
    </xdr:to>
    <xdr:sp macro="" textlink="">
      <xdr:nvSpPr>
        <xdr:cNvPr id="738" name="テキスト ボックス 737"/>
        <xdr:cNvSpPr txBox="1"/>
      </xdr:nvSpPr>
      <xdr:spPr>
        <a:xfrm>
          <a:off x="21964650"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110</xdr:col>
      <xdr:colOff>171450</xdr:colOff>
      <xdr:row>41</xdr:row>
      <xdr:rowOff>76200</xdr:rowOff>
    </xdr:from>
    <xdr:to>
      <xdr:col>114</xdr:col>
      <xdr:colOff>171450</xdr:colOff>
      <xdr:row>43</xdr:row>
      <xdr:rowOff>9525</xdr:rowOff>
    </xdr:to>
    <xdr:sp macro="" textlink="">
      <xdr:nvSpPr>
        <xdr:cNvPr id="739" name="テキスト ボックス 738"/>
        <xdr:cNvSpPr txBox="1"/>
      </xdr:nvSpPr>
      <xdr:spPr>
        <a:xfrm>
          <a:off x="21126450"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106</xdr:col>
      <xdr:colOff>47625</xdr:colOff>
      <xdr:row>41</xdr:row>
      <xdr:rowOff>76200</xdr:rowOff>
    </xdr:from>
    <xdr:to>
      <xdr:col>110</xdr:col>
      <xdr:colOff>47625</xdr:colOff>
      <xdr:row>43</xdr:row>
      <xdr:rowOff>9525</xdr:rowOff>
    </xdr:to>
    <xdr:sp macro="" textlink="">
      <xdr:nvSpPr>
        <xdr:cNvPr id="740" name="テキスト ボックス 739"/>
        <xdr:cNvSpPr txBox="1"/>
      </xdr:nvSpPr>
      <xdr:spPr>
        <a:xfrm>
          <a:off x="20240625"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101</xdr:col>
      <xdr:colOff>114300</xdr:colOff>
      <xdr:row>41</xdr:row>
      <xdr:rowOff>76200</xdr:rowOff>
    </xdr:from>
    <xdr:to>
      <xdr:col>105</xdr:col>
      <xdr:colOff>114300</xdr:colOff>
      <xdr:row>43</xdr:row>
      <xdr:rowOff>9525</xdr:rowOff>
    </xdr:to>
    <xdr:sp macro="" textlink="">
      <xdr:nvSpPr>
        <xdr:cNvPr id="741" name="テキスト ボックス 740"/>
        <xdr:cNvSpPr txBox="1"/>
      </xdr:nvSpPr>
      <xdr:spPr>
        <a:xfrm>
          <a:off x="19354800"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96</xdr:col>
      <xdr:colOff>171450</xdr:colOff>
      <xdr:row>41</xdr:row>
      <xdr:rowOff>76200</xdr:rowOff>
    </xdr:from>
    <xdr:to>
      <xdr:col>100</xdr:col>
      <xdr:colOff>171450</xdr:colOff>
      <xdr:row>43</xdr:row>
      <xdr:rowOff>9525</xdr:rowOff>
    </xdr:to>
    <xdr:sp macro="" textlink="">
      <xdr:nvSpPr>
        <xdr:cNvPr id="742" name="テキスト ボックス 741"/>
        <xdr:cNvSpPr txBox="1"/>
      </xdr:nvSpPr>
      <xdr:spPr>
        <a:xfrm>
          <a:off x="18459450"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38</xdr:row>
      <xdr:rowOff>1529</xdr:rowOff>
    </xdr:from>
    <xdr:to>
      <xdr:col>116</xdr:col>
      <xdr:colOff>114300</xdr:colOff>
      <xdr:row>38</xdr:row>
      <xdr:rowOff>103129</xdr:rowOff>
    </xdr:to>
    <xdr:sp macro="" textlink="" fLocksText="0">
      <xdr:nvSpPr>
        <xdr:cNvPr id="743" name="楕円 742"/>
        <xdr:cNvSpPr/>
      </xdr:nvSpPr>
      <xdr:spPr>
        <a:xfrm>
          <a:off x="22107525" y="61626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116</xdr:col>
      <xdr:colOff>114300</xdr:colOff>
      <xdr:row>36</xdr:row>
      <xdr:rowOff>133350</xdr:rowOff>
    </xdr:from>
    <xdr:to>
      <xdr:col>119</xdr:col>
      <xdr:colOff>9525</xdr:colOff>
      <xdr:row>38</xdr:row>
      <xdr:rowOff>66675</xdr:rowOff>
    </xdr:to>
    <xdr:sp macro="" textlink="">
      <xdr:nvSpPr>
        <xdr:cNvPr id="744" name="投資及び出資金該当値テキスト"/>
        <xdr:cNvSpPr txBox="1"/>
      </xdr:nvSpPr>
      <xdr:spPr>
        <a:xfrm>
          <a:off x="22212300" y="59721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1,911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111</xdr:col>
      <xdr:colOff>127000</xdr:colOff>
      <xdr:row>37</xdr:row>
      <xdr:rowOff>121544</xdr:rowOff>
    </xdr:from>
    <xdr:to>
      <xdr:col>112</xdr:col>
      <xdr:colOff>38100</xdr:colOff>
      <xdr:row>38</xdr:row>
      <xdr:rowOff>51695</xdr:rowOff>
    </xdr:to>
    <xdr:sp macro="" textlink="" fLocksText="0">
      <xdr:nvSpPr>
        <xdr:cNvPr id="745" name="楕円 744"/>
        <xdr:cNvSpPr/>
      </xdr:nvSpPr>
      <xdr:spPr>
        <a:xfrm>
          <a:off x="21269325" y="61245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110</xdr:col>
      <xdr:colOff>133350</xdr:colOff>
      <xdr:row>36</xdr:row>
      <xdr:rowOff>66675</xdr:rowOff>
    </xdr:from>
    <xdr:to>
      <xdr:col>113</xdr:col>
      <xdr:colOff>28575</xdr:colOff>
      <xdr:row>38</xdr:row>
      <xdr:rowOff>0</xdr:rowOff>
    </xdr:to>
    <xdr:sp macro="" textlink="">
      <xdr:nvSpPr>
        <xdr:cNvPr id="746" name="テキスト ボックス 745"/>
        <xdr:cNvSpPr txBox="1"/>
      </xdr:nvSpPr>
      <xdr:spPr>
        <a:xfrm>
          <a:off x="21088350" y="59055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3,036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0</xdr:colOff>
      <xdr:row>38</xdr:row>
      <xdr:rowOff>3907</xdr:rowOff>
    </xdr:from>
    <xdr:to>
      <xdr:col>107</xdr:col>
      <xdr:colOff>101600</xdr:colOff>
      <xdr:row>38</xdr:row>
      <xdr:rowOff>105507</xdr:rowOff>
    </xdr:to>
    <xdr:sp macro="" textlink="" fLocksText="0">
      <xdr:nvSpPr>
        <xdr:cNvPr id="747" name="楕円 746"/>
        <xdr:cNvSpPr/>
      </xdr:nvSpPr>
      <xdr:spPr>
        <a:xfrm>
          <a:off x="20383500" y="61626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106</xdr:col>
      <xdr:colOff>0</xdr:colOff>
      <xdr:row>36</xdr:row>
      <xdr:rowOff>123825</xdr:rowOff>
    </xdr:from>
    <xdr:to>
      <xdr:col>108</xdr:col>
      <xdr:colOff>85725</xdr:colOff>
      <xdr:row>38</xdr:row>
      <xdr:rowOff>57150</xdr:rowOff>
    </xdr:to>
    <xdr:sp macro="" textlink="">
      <xdr:nvSpPr>
        <xdr:cNvPr id="748" name="テキスト ボックス 747"/>
        <xdr:cNvSpPr txBox="1"/>
      </xdr:nvSpPr>
      <xdr:spPr>
        <a:xfrm>
          <a:off x="20193000" y="596265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1,859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63500</xdr:colOff>
      <xdr:row>38</xdr:row>
      <xdr:rowOff>30835</xdr:rowOff>
    </xdr:from>
    <xdr:to>
      <xdr:col>102</xdr:col>
      <xdr:colOff>165100</xdr:colOff>
      <xdr:row>38</xdr:row>
      <xdr:rowOff>132435</xdr:rowOff>
    </xdr:to>
    <xdr:sp macro="" textlink="" fLocksText="0">
      <xdr:nvSpPr>
        <xdr:cNvPr id="749" name="楕円 748"/>
        <xdr:cNvSpPr/>
      </xdr:nvSpPr>
      <xdr:spPr>
        <a:xfrm>
          <a:off x="19497675" y="61912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66675</xdr:colOff>
      <xdr:row>36</xdr:row>
      <xdr:rowOff>152400</xdr:rowOff>
    </xdr:from>
    <xdr:to>
      <xdr:col>103</xdr:col>
      <xdr:colOff>152400</xdr:colOff>
      <xdr:row>38</xdr:row>
      <xdr:rowOff>85725</xdr:rowOff>
    </xdr:to>
    <xdr:sp macro="" textlink="">
      <xdr:nvSpPr>
        <xdr:cNvPr id="750" name="テキスト ボックス 749"/>
        <xdr:cNvSpPr txBox="1"/>
      </xdr:nvSpPr>
      <xdr:spPr>
        <a:xfrm>
          <a:off x="19307175" y="59912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1,270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38</xdr:row>
      <xdr:rowOff>15016</xdr:rowOff>
    </xdr:from>
    <xdr:to>
      <xdr:col>98</xdr:col>
      <xdr:colOff>38100</xdr:colOff>
      <xdr:row>38</xdr:row>
      <xdr:rowOff>116616</xdr:rowOff>
    </xdr:to>
    <xdr:sp macro="" textlink="" fLocksText="0">
      <xdr:nvSpPr>
        <xdr:cNvPr id="751" name="楕円 750"/>
        <xdr:cNvSpPr/>
      </xdr:nvSpPr>
      <xdr:spPr>
        <a:xfrm>
          <a:off x="18602325" y="6181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96</xdr:col>
      <xdr:colOff>133350</xdr:colOff>
      <xdr:row>36</xdr:row>
      <xdr:rowOff>133350</xdr:rowOff>
    </xdr:from>
    <xdr:to>
      <xdr:col>99</xdr:col>
      <xdr:colOff>28575</xdr:colOff>
      <xdr:row>38</xdr:row>
      <xdr:rowOff>66675</xdr:rowOff>
    </xdr:to>
    <xdr:sp macro="" textlink="">
      <xdr:nvSpPr>
        <xdr:cNvPr id="752" name="テキスト ボックス 751"/>
        <xdr:cNvSpPr txBox="1"/>
      </xdr:nvSpPr>
      <xdr:spPr>
        <a:xfrm>
          <a:off x="18421350" y="59721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1,616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43</xdr:row>
      <xdr:rowOff>57150</xdr:rowOff>
    </xdr:from>
    <xdr:to>
      <xdr:col>120</xdr:col>
      <xdr:colOff>114300</xdr:colOff>
      <xdr:row>45</xdr:row>
      <xdr:rowOff>31750</xdr:rowOff>
    </xdr:to>
    <xdr:sp macro="" textlink="" fLocksText="0">
      <xdr:nvSpPr>
        <xdr:cNvPr id="753" name="正方形/長方形 752"/>
        <xdr:cNvSpPr/>
      </xdr:nvSpPr>
      <xdr:spPr>
        <a:xfrm>
          <a:off x="18288000" y="7029450"/>
          <a:ext cx="46863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fLocksText="0">
      <xdr:nvSpPr>
        <xdr:cNvPr id="754" name="正方形/長方形 753"/>
        <xdr:cNvSpPr/>
      </xdr:nvSpPr>
      <xdr:spPr>
        <a:xfrm>
          <a:off x="18411825" y="7353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fLocksText="0">
      <xdr:nvSpPr>
        <xdr:cNvPr id="755" name="正方形/長方形 754"/>
        <xdr:cNvSpPr/>
      </xdr:nvSpPr>
      <xdr:spPr>
        <a:xfrm>
          <a:off x="18411825" y="7543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fLocksText="0">
      <xdr:nvSpPr>
        <xdr:cNvPr id="756" name="正方形/長方形 755"/>
        <xdr:cNvSpPr/>
      </xdr:nvSpPr>
      <xdr:spPr>
        <a:xfrm>
          <a:off x="19431000" y="7353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fLocksText="0">
      <xdr:nvSpPr>
        <xdr:cNvPr id="757" name="正方形/長方形 756"/>
        <xdr:cNvSpPr/>
      </xdr:nvSpPr>
      <xdr:spPr>
        <a:xfrm>
          <a:off x="19431000" y="7543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fLocksText="0">
      <xdr:nvSpPr>
        <xdr:cNvPr id="758" name="正方形/長方形 757"/>
        <xdr:cNvSpPr/>
      </xdr:nvSpPr>
      <xdr:spPr>
        <a:xfrm>
          <a:off x="20574000" y="7353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fLocksText="0">
      <xdr:nvSpPr>
        <xdr:cNvPr id="759" name="正方形/長方形 758"/>
        <xdr:cNvSpPr/>
      </xdr:nvSpPr>
      <xdr:spPr>
        <a:xfrm>
          <a:off x="20574000" y="7543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fLocksText="0">
      <xdr:nvSpPr>
        <xdr:cNvPr id="760" name="正方形/長方形 759"/>
        <xdr:cNvSpPr/>
      </xdr:nvSpPr>
      <xdr:spPr>
        <a:xfrm>
          <a:off x="18288000" y="7810500"/>
          <a:ext cx="46863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95</xdr:col>
      <xdr:colOff>152400</xdr:colOff>
      <xdr:row>47</xdr:row>
      <xdr:rowOff>9525</xdr:rowOff>
    </xdr:from>
    <xdr:to>
      <xdr:col>97</xdr:col>
      <xdr:colOff>123825</xdr:colOff>
      <xdr:row>48</xdr:row>
      <xdr:rowOff>76200</xdr:rowOff>
    </xdr:to>
    <xdr:sp macro="" textlink="">
      <xdr:nvSpPr>
        <xdr:cNvPr id="761" name="テキスト ボックス 760"/>
        <xdr:cNvSpPr txBox="1"/>
      </xdr:nvSpPr>
      <xdr:spPr>
        <a:xfrm>
          <a:off x="18249900" y="76295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61</xdr:row>
      <xdr:rowOff>82550</xdr:rowOff>
    </xdr:from>
    <xdr:to>
      <xdr:col>120</xdr:col>
      <xdr:colOff>114300</xdr:colOff>
      <xdr:row>61</xdr:row>
      <xdr:rowOff>82550</xdr:rowOff>
    </xdr:to>
    <xdr:sp macro="" textlink="">
      <xdr:nvSpPr>
        <xdr:cNvPr id="762" name="直線コネクタ 761"/>
        <xdr:cNvSpPr/>
      </xdr:nvSpPr>
      <xdr:spPr>
        <a:xfrm>
          <a:off x="18288000" y="9972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58</xdr:row>
      <xdr:rowOff>139700</xdr:rowOff>
    </xdr:from>
    <xdr:to>
      <xdr:col>120</xdr:col>
      <xdr:colOff>114300</xdr:colOff>
      <xdr:row>58</xdr:row>
      <xdr:rowOff>139700</xdr:rowOff>
    </xdr:to>
    <xdr:sp macro="" textlink="">
      <xdr:nvSpPr>
        <xdr:cNvPr id="763" name="直線コネクタ 762"/>
        <xdr:cNvSpPr/>
      </xdr:nvSpPr>
      <xdr:spPr>
        <a:xfrm>
          <a:off x="18288000" y="9544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94</xdr:col>
      <xdr:colOff>123825</xdr:colOff>
      <xdr:row>57</xdr:row>
      <xdr:rowOff>171450</xdr:rowOff>
    </xdr:from>
    <xdr:to>
      <xdr:col>95</xdr:col>
      <xdr:colOff>180975</xdr:colOff>
      <xdr:row>59</xdr:row>
      <xdr:rowOff>95250</xdr:rowOff>
    </xdr:to>
    <xdr:sp macro="" textlink="">
      <xdr:nvSpPr>
        <xdr:cNvPr id="764" name="テキスト ボックス 763"/>
        <xdr:cNvSpPr txBox="1"/>
      </xdr:nvSpPr>
      <xdr:spPr>
        <a:xfrm>
          <a:off x="18030825" y="94011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56</xdr:row>
      <xdr:rowOff>25400</xdr:rowOff>
    </xdr:from>
    <xdr:to>
      <xdr:col>120</xdr:col>
      <xdr:colOff>114300</xdr:colOff>
      <xdr:row>56</xdr:row>
      <xdr:rowOff>25400</xdr:rowOff>
    </xdr:to>
    <xdr:sp macro="" textlink="">
      <xdr:nvSpPr>
        <xdr:cNvPr id="765" name="直線コネクタ 764"/>
        <xdr:cNvSpPr/>
      </xdr:nvSpPr>
      <xdr:spPr>
        <a:xfrm>
          <a:off x="18288000" y="91059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55</xdr:row>
      <xdr:rowOff>57150</xdr:rowOff>
    </xdr:from>
    <xdr:to>
      <xdr:col>96</xdr:col>
      <xdr:colOff>0</xdr:colOff>
      <xdr:row>56</xdr:row>
      <xdr:rowOff>152400</xdr:rowOff>
    </xdr:to>
    <xdr:sp macro="" textlink="">
      <xdr:nvSpPr>
        <xdr:cNvPr id="766" name="テキスト ボックス 765"/>
        <xdr:cNvSpPr txBox="1"/>
      </xdr:nvSpPr>
      <xdr:spPr>
        <a:xfrm>
          <a:off x="17754600" y="89725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82550</xdr:rowOff>
    </xdr:from>
    <xdr:to>
      <xdr:col>120</xdr:col>
      <xdr:colOff>114300</xdr:colOff>
      <xdr:row>53</xdr:row>
      <xdr:rowOff>82550</xdr:rowOff>
    </xdr:to>
    <xdr:sp macro="" textlink="">
      <xdr:nvSpPr>
        <xdr:cNvPr id="767" name="直線コネクタ 766"/>
        <xdr:cNvSpPr/>
      </xdr:nvSpPr>
      <xdr:spPr>
        <a:xfrm>
          <a:off x="18288000" y="86772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52</xdr:row>
      <xdr:rowOff>114300</xdr:rowOff>
    </xdr:from>
    <xdr:to>
      <xdr:col>96</xdr:col>
      <xdr:colOff>0</xdr:colOff>
      <xdr:row>54</xdr:row>
      <xdr:rowOff>47625</xdr:rowOff>
    </xdr:to>
    <xdr:sp macro="" textlink="">
      <xdr:nvSpPr>
        <xdr:cNvPr id="768" name="テキスト ボックス 767"/>
        <xdr:cNvSpPr txBox="1"/>
      </xdr:nvSpPr>
      <xdr:spPr>
        <a:xfrm>
          <a:off x="17754600" y="85439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50</xdr:row>
      <xdr:rowOff>139700</xdr:rowOff>
    </xdr:from>
    <xdr:to>
      <xdr:col>120</xdr:col>
      <xdr:colOff>114300</xdr:colOff>
      <xdr:row>50</xdr:row>
      <xdr:rowOff>139700</xdr:rowOff>
    </xdr:to>
    <xdr:sp macro="" textlink="">
      <xdr:nvSpPr>
        <xdr:cNvPr id="769" name="直線コネクタ 768"/>
        <xdr:cNvSpPr/>
      </xdr:nvSpPr>
      <xdr:spPr>
        <a:xfrm>
          <a:off x="18288000" y="82486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49</xdr:row>
      <xdr:rowOff>171450</xdr:rowOff>
    </xdr:from>
    <xdr:to>
      <xdr:col>96</xdr:col>
      <xdr:colOff>0</xdr:colOff>
      <xdr:row>51</xdr:row>
      <xdr:rowOff>95250</xdr:rowOff>
    </xdr:to>
    <xdr:sp macro="" textlink="">
      <xdr:nvSpPr>
        <xdr:cNvPr id="770" name="テキスト ボックス 769"/>
        <xdr:cNvSpPr txBox="1"/>
      </xdr:nvSpPr>
      <xdr:spPr>
        <a:xfrm>
          <a:off x="17754600" y="81057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48</xdr:row>
      <xdr:rowOff>25400</xdr:rowOff>
    </xdr:to>
    <xdr:sp macro="" textlink="">
      <xdr:nvSpPr>
        <xdr:cNvPr id="771" name="直線コネクタ 770"/>
        <xdr:cNvSpPr/>
      </xdr:nvSpPr>
      <xdr:spPr>
        <a:xfrm>
          <a:off x="18288000" y="781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47</xdr:row>
      <xdr:rowOff>57150</xdr:rowOff>
    </xdr:from>
    <xdr:to>
      <xdr:col>96</xdr:col>
      <xdr:colOff>0</xdr:colOff>
      <xdr:row>48</xdr:row>
      <xdr:rowOff>152400</xdr:rowOff>
    </xdr:to>
    <xdr:sp macro="" textlink="">
      <xdr:nvSpPr>
        <xdr:cNvPr id="772" name="テキスト ボックス 771"/>
        <xdr:cNvSpPr txBox="1"/>
      </xdr:nvSpPr>
      <xdr:spPr>
        <a:xfrm>
          <a:off x="17754600" y="76771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fLocksText="0">
      <xdr:nvSpPr>
        <xdr:cNvPr id="773" name="貸付金グラフ枠"/>
        <xdr:cNvSpPr/>
      </xdr:nvSpPr>
      <xdr:spPr>
        <a:xfrm>
          <a:off x="18288000" y="7810500"/>
          <a:ext cx="46863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sp macro="" textlink="">
      <xdr:nvSpPr>
        <xdr:cNvPr id="774" name="直線コネクタ 773"/>
        <xdr:cNvSpPr/>
      </xdr:nvSpPr>
      <xdr:spPr>
        <a:xfrm flipV="1">
          <a:off x="22155150" y="8362950"/>
          <a:ext cx="9525"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58</xdr:row>
      <xdr:rowOff>142875</xdr:rowOff>
    </xdr:from>
    <xdr:to>
      <xdr:col>117</xdr:col>
      <xdr:colOff>171450</xdr:colOff>
      <xdr:row>60</xdr:row>
      <xdr:rowOff>76200</xdr:rowOff>
    </xdr:to>
    <xdr:sp macro="" textlink="">
      <xdr:nvSpPr>
        <xdr:cNvPr id="775" name="貸付金最小値テキスト"/>
        <xdr:cNvSpPr txBox="1"/>
      </xdr:nvSpPr>
      <xdr:spPr>
        <a:xfrm>
          <a:off x="22212300" y="95440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115</xdr:col>
      <xdr:colOff>165100</xdr:colOff>
      <xdr:row>58</xdr:row>
      <xdr:rowOff>139700</xdr:rowOff>
    </xdr:from>
    <xdr:to>
      <xdr:col>116</xdr:col>
      <xdr:colOff>152400</xdr:colOff>
      <xdr:row>58</xdr:row>
      <xdr:rowOff>139700</xdr:rowOff>
    </xdr:to>
    <xdr:sp macro="" textlink="">
      <xdr:nvSpPr>
        <xdr:cNvPr id="776" name="直線コネクタ 775"/>
        <xdr:cNvSpPr/>
      </xdr:nvSpPr>
      <xdr:spPr>
        <a:xfrm>
          <a:off x="22069425" y="95440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50</xdr:row>
      <xdr:rowOff>47625</xdr:rowOff>
    </xdr:from>
    <xdr:to>
      <xdr:col>119</xdr:col>
      <xdr:colOff>76200</xdr:colOff>
      <xdr:row>51</xdr:row>
      <xdr:rowOff>142875</xdr:rowOff>
    </xdr:to>
    <xdr:sp macro="" textlink="">
      <xdr:nvSpPr>
        <xdr:cNvPr id="777" name="貸付金最大値テキスト"/>
        <xdr:cNvSpPr txBox="1"/>
      </xdr:nvSpPr>
      <xdr:spPr>
        <a:xfrm>
          <a:off x="22212300" y="81534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27,192</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115</xdr:col>
      <xdr:colOff>165100</xdr:colOff>
      <xdr:row>51</xdr:row>
      <xdr:rowOff>96632</xdr:rowOff>
    </xdr:from>
    <xdr:to>
      <xdr:col>116</xdr:col>
      <xdr:colOff>152400</xdr:colOff>
      <xdr:row>51</xdr:row>
      <xdr:rowOff>96632</xdr:rowOff>
    </xdr:to>
    <xdr:sp macro="" textlink="">
      <xdr:nvSpPr>
        <xdr:cNvPr id="778" name="直線コネクタ 777"/>
        <xdr:cNvSpPr/>
      </xdr:nvSpPr>
      <xdr:spPr>
        <a:xfrm>
          <a:off x="22069425" y="83629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177800</xdr:colOff>
      <xdr:row>58</xdr:row>
      <xdr:rowOff>139700</xdr:rowOff>
    </xdr:from>
    <xdr:to>
      <xdr:col>116</xdr:col>
      <xdr:colOff>63500</xdr:colOff>
      <xdr:row>58</xdr:row>
      <xdr:rowOff>139700</xdr:rowOff>
    </xdr:to>
    <xdr:sp macro="" textlink="">
      <xdr:nvSpPr>
        <xdr:cNvPr id="779" name="直線コネクタ 778"/>
        <xdr:cNvSpPr/>
      </xdr:nvSpPr>
      <xdr:spPr>
        <a:xfrm>
          <a:off x="21326475" y="9544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57</xdr:row>
      <xdr:rowOff>9525</xdr:rowOff>
    </xdr:from>
    <xdr:to>
      <xdr:col>119</xdr:col>
      <xdr:colOff>9525</xdr:colOff>
      <xdr:row>58</xdr:row>
      <xdr:rowOff>104775</xdr:rowOff>
    </xdr:to>
    <xdr:sp macro="" textlink="">
      <xdr:nvSpPr>
        <xdr:cNvPr id="780" name="貸付金平均値テキスト"/>
        <xdr:cNvSpPr txBox="1"/>
      </xdr:nvSpPr>
      <xdr:spPr>
        <a:xfrm>
          <a:off x="22212300" y="924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2,313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57</xdr:row>
      <xdr:rowOff>154600</xdr:rowOff>
    </xdr:from>
    <xdr:to>
      <xdr:col>116</xdr:col>
      <xdr:colOff>114300</xdr:colOff>
      <xdr:row>58</xdr:row>
      <xdr:rowOff>84750</xdr:rowOff>
    </xdr:to>
    <xdr:sp macro="" textlink="" fLocksText="0">
      <xdr:nvSpPr>
        <xdr:cNvPr id="781" name="フローチャート: 判断 780"/>
        <xdr:cNvSpPr/>
      </xdr:nvSpPr>
      <xdr:spPr>
        <a:xfrm>
          <a:off x="22107525" y="9391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sp macro="" textlink="">
      <xdr:nvSpPr>
        <xdr:cNvPr id="782" name="直線コネクタ 781"/>
        <xdr:cNvSpPr/>
      </xdr:nvSpPr>
      <xdr:spPr>
        <a:xfrm>
          <a:off x="20431125" y="954405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127000</xdr:colOff>
      <xdr:row>57</xdr:row>
      <xdr:rowOff>142484</xdr:rowOff>
    </xdr:from>
    <xdr:to>
      <xdr:col>112</xdr:col>
      <xdr:colOff>38100</xdr:colOff>
      <xdr:row>58</xdr:row>
      <xdr:rowOff>72634</xdr:rowOff>
    </xdr:to>
    <xdr:sp macro="" textlink="" fLocksText="0">
      <xdr:nvSpPr>
        <xdr:cNvPr id="783" name="フローチャート: 判断 782"/>
        <xdr:cNvSpPr/>
      </xdr:nvSpPr>
      <xdr:spPr>
        <a:xfrm>
          <a:off x="21269325" y="93821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110</xdr:col>
      <xdr:colOff>133350</xdr:colOff>
      <xdr:row>56</xdr:row>
      <xdr:rowOff>85725</xdr:rowOff>
    </xdr:from>
    <xdr:to>
      <xdr:col>113</xdr:col>
      <xdr:colOff>28575</xdr:colOff>
      <xdr:row>58</xdr:row>
      <xdr:rowOff>19050</xdr:rowOff>
    </xdr:to>
    <xdr:sp macro="" textlink="">
      <xdr:nvSpPr>
        <xdr:cNvPr id="784" name="テキスト ボックス 783"/>
        <xdr:cNvSpPr txBox="1"/>
      </xdr:nvSpPr>
      <xdr:spPr>
        <a:xfrm>
          <a:off x="21088350" y="916305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2,578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114300</xdr:colOff>
      <xdr:row>58</xdr:row>
      <xdr:rowOff>139700</xdr:rowOff>
    </xdr:from>
    <xdr:to>
      <xdr:col>107</xdr:col>
      <xdr:colOff>50800</xdr:colOff>
      <xdr:row>58</xdr:row>
      <xdr:rowOff>139700</xdr:rowOff>
    </xdr:to>
    <xdr:sp macro="" textlink="">
      <xdr:nvSpPr>
        <xdr:cNvPr id="785" name="直線コネクタ 784"/>
        <xdr:cNvSpPr/>
      </xdr:nvSpPr>
      <xdr:spPr>
        <a:xfrm>
          <a:off x="19545300" y="954405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57</xdr:row>
      <xdr:rowOff>156337</xdr:rowOff>
    </xdr:from>
    <xdr:to>
      <xdr:col>107</xdr:col>
      <xdr:colOff>101600</xdr:colOff>
      <xdr:row>58</xdr:row>
      <xdr:rowOff>86487</xdr:rowOff>
    </xdr:to>
    <xdr:sp macro="" textlink="" fLocksText="0">
      <xdr:nvSpPr>
        <xdr:cNvPr id="786" name="フローチャート: 判断 785"/>
        <xdr:cNvSpPr/>
      </xdr:nvSpPr>
      <xdr:spPr>
        <a:xfrm>
          <a:off x="20383500" y="9391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106</xdr:col>
      <xdr:colOff>0</xdr:colOff>
      <xdr:row>56</xdr:row>
      <xdr:rowOff>104775</xdr:rowOff>
    </xdr:from>
    <xdr:to>
      <xdr:col>108</xdr:col>
      <xdr:colOff>85725</xdr:colOff>
      <xdr:row>58</xdr:row>
      <xdr:rowOff>38100</xdr:rowOff>
    </xdr:to>
    <xdr:sp macro="" textlink="">
      <xdr:nvSpPr>
        <xdr:cNvPr id="787" name="テキスト ボックス 786"/>
        <xdr:cNvSpPr txBox="1"/>
      </xdr:nvSpPr>
      <xdr:spPr>
        <a:xfrm>
          <a:off x="20193000" y="91821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2,275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177800</xdr:colOff>
      <xdr:row>58</xdr:row>
      <xdr:rowOff>139700</xdr:rowOff>
    </xdr:from>
    <xdr:to>
      <xdr:col>102</xdr:col>
      <xdr:colOff>114300</xdr:colOff>
      <xdr:row>58</xdr:row>
      <xdr:rowOff>139700</xdr:rowOff>
    </xdr:to>
    <xdr:sp macro="" textlink="">
      <xdr:nvSpPr>
        <xdr:cNvPr id="788" name="直線コネクタ 787"/>
        <xdr:cNvSpPr/>
      </xdr:nvSpPr>
      <xdr:spPr>
        <a:xfrm>
          <a:off x="18659475" y="954405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57</xdr:row>
      <xdr:rowOff>127533</xdr:rowOff>
    </xdr:from>
    <xdr:to>
      <xdr:col>102</xdr:col>
      <xdr:colOff>165100</xdr:colOff>
      <xdr:row>58</xdr:row>
      <xdr:rowOff>57683</xdr:rowOff>
    </xdr:to>
    <xdr:sp macro="" textlink="" fLocksText="0">
      <xdr:nvSpPr>
        <xdr:cNvPr id="789" name="フローチャート: 判断 788"/>
        <xdr:cNvSpPr/>
      </xdr:nvSpPr>
      <xdr:spPr>
        <a:xfrm>
          <a:off x="19497675" y="93630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66675</xdr:colOff>
      <xdr:row>56</xdr:row>
      <xdr:rowOff>76200</xdr:rowOff>
    </xdr:from>
    <xdr:to>
      <xdr:col>103</xdr:col>
      <xdr:colOff>152400</xdr:colOff>
      <xdr:row>58</xdr:row>
      <xdr:rowOff>9525</xdr:rowOff>
    </xdr:to>
    <xdr:sp macro="" textlink="">
      <xdr:nvSpPr>
        <xdr:cNvPr id="790" name="テキスト ボックス 789"/>
        <xdr:cNvSpPr txBox="1"/>
      </xdr:nvSpPr>
      <xdr:spPr>
        <a:xfrm>
          <a:off x="19307175" y="91535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2,905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57</xdr:row>
      <xdr:rowOff>125750</xdr:rowOff>
    </xdr:from>
    <xdr:to>
      <xdr:col>98</xdr:col>
      <xdr:colOff>38100</xdr:colOff>
      <xdr:row>58</xdr:row>
      <xdr:rowOff>55900</xdr:rowOff>
    </xdr:to>
    <xdr:sp macro="" textlink="" fLocksText="0">
      <xdr:nvSpPr>
        <xdr:cNvPr id="791" name="フローチャート: 判断 790"/>
        <xdr:cNvSpPr/>
      </xdr:nvSpPr>
      <xdr:spPr>
        <a:xfrm>
          <a:off x="18602325" y="93630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96</xdr:col>
      <xdr:colOff>133350</xdr:colOff>
      <xdr:row>56</xdr:row>
      <xdr:rowOff>76200</xdr:rowOff>
    </xdr:from>
    <xdr:to>
      <xdr:col>99</xdr:col>
      <xdr:colOff>28575</xdr:colOff>
      <xdr:row>58</xdr:row>
      <xdr:rowOff>9525</xdr:rowOff>
    </xdr:to>
    <xdr:sp macro="" textlink="">
      <xdr:nvSpPr>
        <xdr:cNvPr id="792" name="テキスト ボックス 791"/>
        <xdr:cNvSpPr txBox="1"/>
      </xdr:nvSpPr>
      <xdr:spPr>
        <a:xfrm>
          <a:off x="18421350" y="91535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2,944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115</xdr:col>
      <xdr:colOff>57150</xdr:colOff>
      <xdr:row>61</xdr:row>
      <xdr:rowOff>76200</xdr:rowOff>
    </xdr:from>
    <xdr:to>
      <xdr:col>119</xdr:col>
      <xdr:colOff>57150</xdr:colOff>
      <xdr:row>63</xdr:row>
      <xdr:rowOff>9525</xdr:rowOff>
    </xdr:to>
    <xdr:sp macro="" textlink="">
      <xdr:nvSpPr>
        <xdr:cNvPr id="793" name="テキスト ボックス 792"/>
        <xdr:cNvSpPr txBox="1"/>
      </xdr:nvSpPr>
      <xdr:spPr>
        <a:xfrm>
          <a:off x="21964650"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110</xdr:col>
      <xdr:colOff>171450</xdr:colOff>
      <xdr:row>61</xdr:row>
      <xdr:rowOff>76200</xdr:rowOff>
    </xdr:from>
    <xdr:to>
      <xdr:col>114</xdr:col>
      <xdr:colOff>171450</xdr:colOff>
      <xdr:row>63</xdr:row>
      <xdr:rowOff>9525</xdr:rowOff>
    </xdr:to>
    <xdr:sp macro="" textlink="">
      <xdr:nvSpPr>
        <xdr:cNvPr id="794" name="テキスト ボックス 793"/>
        <xdr:cNvSpPr txBox="1"/>
      </xdr:nvSpPr>
      <xdr:spPr>
        <a:xfrm>
          <a:off x="21126450"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106</xdr:col>
      <xdr:colOff>47625</xdr:colOff>
      <xdr:row>61</xdr:row>
      <xdr:rowOff>76200</xdr:rowOff>
    </xdr:from>
    <xdr:to>
      <xdr:col>110</xdr:col>
      <xdr:colOff>47625</xdr:colOff>
      <xdr:row>63</xdr:row>
      <xdr:rowOff>9525</xdr:rowOff>
    </xdr:to>
    <xdr:sp macro="" textlink="">
      <xdr:nvSpPr>
        <xdr:cNvPr id="795" name="テキスト ボックス 794"/>
        <xdr:cNvSpPr txBox="1"/>
      </xdr:nvSpPr>
      <xdr:spPr>
        <a:xfrm>
          <a:off x="20240625"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101</xdr:col>
      <xdr:colOff>114300</xdr:colOff>
      <xdr:row>61</xdr:row>
      <xdr:rowOff>76200</xdr:rowOff>
    </xdr:from>
    <xdr:to>
      <xdr:col>105</xdr:col>
      <xdr:colOff>114300</xdr:colOff>
      <xdr:row>63</xdr:row>
      <xdr:rowOff>9525</xdr:rowOff>
    </xdr:to>
    <xdr:sp macro="" textlink="">
      <xdr:nvSpPr>
        <xdr:cNvPr id="796" name="テキスト ボックス 795"/>
        <xdr:cNvSpPr txBox="1"/>
      </xdr:nvSpPr>
      <xdr:spPr>
        <a:xfrm>
          <a:off x="19354800"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96</xdr:col>
      <xdr:colOff>171450</xdr:colOff>
      <xdr:row>61</xdr:row>
      <xdr:rowOff>76200</xdr:rowOff>
    </xdr:from>
    <xdr:to>
      <xdr:col>100</xdr:col>
      <xdr:colOff>171450</xdr:colOff>
      <xdr:row>63</xdr:row>
      <xdr:rowOff>9525</xdr:rowOff>
    </xdr:to>
    <xdr:sp macro="" textlink="">
      <xdr:nvSpPr>
        <xdr:cNvPr id="797" name="テキスト ボックス 796"/>
        <xdr:cNvSpPr txBox="1"/>
      </xdr:nvSpPr>
      <xdr:spPr>
        <a:xfrm>
          <a:off x="18459450"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58</xdr:row>
      <xdr:rowOff>88900</xdr:rowOff>
    </xdr:from>
    <xdr:to>
      <xdr:col>116</xdr:col>
      <xdr:colOff>114300</xdr:colOff>
      <xdr:row>59</xdr:row>
      <xdr:rowOff>19050</xdr:rowOff>
    </xdr:to>
    <xdr:sp macro="" textlink="" fLocksText="0">
      <xdr:nvSpPr>
        <xdr:cNvPr id="798" name="楕円 797"/>
        <xdr:cNvSpPr/>
      </xdr:nvSpPr>
      <xdr:spPr>
        <a:xfrm>
          <a:off x="22107525" y="94869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116</xdr:col>
      <xdr:colOff>114300</xdr:colOff>
      <xdr:row>58</xdr:row>
      <xdr:rowOff>0</xdr:rowOff>
    </xdr:from>
    <xdr:to>
      <xdr:col>117</xdr:col>
      <xdr:colOff>171450</xdr:colOff>
      <xdr:row>59</xdr:row>
      <xdr:rowOff>95250</xdr:rowOff>
    </xdr:to>
    <xdr:sp macro="" textlink="">
      <xdr:nvSpPr>
        <xdr:cNvPr id="799" name="貸付金該当値テキスト"/>
        <xdr:cNvSpPr txBox="1"/>
      </xdr:nvSpPr>
      <xdr:spPr>
        <a:xfrm>
          <a:off x="22212300" y="94011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111</xdr:col>
      <xdr:colOff>127000</xdr:colOff>
      <xdr:row>58</xdr:row>
      <xdr:rowOff>88900</xdr:rowOff>
    </xdr:from>
    <xdr:to>
      <xdr:col>112</xdr:col>
      <xdr:colOff>38100</xdr:colOff>
      <xdr:row>59</xdr:row>
      <xdr:rowOff>19050</xdr:rowOff>
    </xdr:to>
    <xdr:sp macro="" textlink="" fLocksText="0">
      <xdr:nvSpPr>
        <xdr:cNvPr id="800" name="楕円 799"/>
        <xdr:cNvSpPr/>
      </xdr:nvSpPr>
      <xdr:spPr>
        <a:xfrm>
          <a:off x="21269325" y="94869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111</xdr:col>
      <xdr:colOff>47625</xdr:colOff>
      <xdr:row>59</xdr:row>
      <xdr:rowOff>9525</xdr:rowOff>
    </xdr:from>
    <xdr:to>
      <xdr:col>112</xdr:col>
      <xdr:colOff>104775</xdr:colOff>
      <xdr:row>60</xdr:row>
      <xdr:rowOff>104775</xdr:rowOff>
    </xdr:to>
    <xdr:sp macro="" textlink="">
      <xdr:nvSpPr>
        <xdr:cNvPr id="801" name="テキスト ボックス 800"/>
        <xdr:cNvSpPr txBox="1"/>
      </xdr:nvSpPr>
      <xdr:spPr>
        <a:xfrm>
          <a:off x="21193125" y="95726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0</xdr:colOff>
      <xdr:row>58</xdr:row>
      <xdr:rowOff>88900</xdr:rowOff>
    </xdr:from>
    <xdr:to>
      <xdr:col>107</xdr:col>
      <xdr:colOff>101600</xdr:colOff>
      <xdr:row>59</xdr:row>
      <xdr:rowOff>19050</xdr:rowOff>
    </xdr:to>
    <xdr:sp macro="" textlink="" fLocksText="0">
      <xdr:nvSpPr>
        <xdr:cNvPr id="802" name="楕円 801"/>
        <xdr:cNvSpPr/>
      </xdr:nvSpPr>
      <xdr:spPr>
        <a:xfrm>
          <a:off x="20383500" y="94869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106</xdr:col>
      <xdr:colOff>114300</xdr:colOff>
      <xdr:row>59</xdr:row>
      <xdr:rowOff>9525</xdr:rowOff>
    </xdr:from>
    <xdr:to>
      <xdr:col>107</xdr:col>
      <xdr:colOff>171450</xdr:colOff>
      <xdr:row>60</xdr:row>
      <xdr:rowOff>104775</xdr:rowOff>
    </xdr:to>
    <xdr:sp macro="" textlink="">
      <xdr:nvSpPr>
        <xdr:cNvPr id="803" name="テキスト ボックス 802"/>
        <xdr:cNvSpPr txBox="1"/>
      </xdr:nvSpPr>
      <xdr:spPr>
        <a:xfrm>
          <a:off x="20307300" y="95726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63500</xdr:colOff>
      <xdr:row>58</xdr:row>
      <xdr:rowOff>88900</xdr:rowOff>
    </xdr:from>
    <xdr:to>
      <xdr:col>102</xdr:col>
      <xdr:colOff>165100</xdr:colOff>
      <xdr:row>59</xdr:row>
      <xdr:rowOff>19050</xdr:rowOff>
    </xdr:to>
    <xdr:sp macro="" textlink="" fLocksText="0">
      <xdr:nvSpPr>
        <xdr:cNvPr id="804" name="楕円 803"/>
        <xdr:cNvSpPr/>
      </xdr:nvSpPr>
      <xdr:spPr>
        <a:xfrm>
          <a:off x="19497675" y="94869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171450</xdr:colOff>
      <xdr:row>59</xdr:row>
      <xdr:rowOff>9525</xdr:rowOff>
    </xdr:from>
    <xdr:to>
      <xdr:col>103</xdr:col>
      <xdr:colOff>38100</xdr:colOff>
      <xdr:row>60</xdr:row>
      <xdr:rowOff>104775</xdr:rowOff>
    </xdr:to>
    <xdr:sp macro="" textlink="">
      <xdr:nvSpPr>
        <xdr:cNvPr id="805" name="テキスト ボックス 804"/>
        <xdr:cNvSpPr txBox="1"/>
      </xdr:nvSpPr>
      <xdr:spPr>
        <a:xfrm>
          <a:off x="19411950" y="95726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58</xdr:row>
      <xdr:rowOff>88900</xdr:rowOff>
    </xdr:from>
    <xdr:to>
      <xdr:col>98</xdr:col>
      <xdr:colOff>38100</xdr:colOff>
      <xdr:row>59</xdr:row>
      <xdr:rowOff>19050</xdr:rowOff>
    </xdr:to>
    <xdr:sp macro="" textlink="" fLocksText="0">
      <xdr:nvSpPr>
        <xdr:cNvPr id="806" name="楕円 805"/>
        <xdr:cNvSpPr/>
      </xdr:nvSpPr>
      <xdr:spPr>
        <a:xfrm>
          <a:off x="18602325" y="94869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97</xdr:col>
      <xdr:colOff>47625</xdr:colOff>
      <xdr:row>59</xdr:row>
      <xdr:rowOff>9525</xdr:rowOff>
    </xdr:from>
    <xdr:to>
      <xdr:col>98</xdr:col>
      <xdr:colOff>104775</xdr:colOff>
      <xdr:row>60</xdr:row>
      <xdr:rowOff>104775</xdr:rowOff>
    </xdr:to>
    <xdr:sp macro="" textlink="">
      <xdr:nvSpPr>
        <xdr:cNvPr id="807" name="テキスト ボックス 806"/>
        <xdr:cNvSpPr txBox="1"/>
      </xdr:nvSpPr>
      <xdr:spPr>
        <a:xfrm>
          <a:off x="18526125" y="95726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63</xdr:row>
      <xdr:rowOff>57150</xdr:rowOff>
    </xdr:from>
    <xdr:to>
      <xdr:col>120</xdr:col>
      <xdr:colOff>114300</xdr:colOff>
      <xdr:row>65</xdr:row>
      <xdr:rowOff>31750</xdr:rowOff>
    </xdr:to>
    <xdr:sp macro="" textlink="" fLocksText="0">
      <xdr:nvSpPr>
        <xdr:cNvPr id="808" name="正方形/長方形 807"/>
        <xdr:cNvSpPr/>
      </xdr:nvSpPr>
      <xdr:spPr>
        <a:xfrm>
          <a:off x="18288000" y="10267950"/>
          <a:ext cx="46863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fLocksText="0">
      <xdr:nvSpPr>
        <xdr:cNvPr id="809" name="正方形/長方形 808"/>
        <xdr:cNvSpPr/>
      </xdr:nvSpPr>
      <xdr:spPr>
        <a:xfrm>
          <a:off x="18411825" y="10591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fLocksText="0">
      <xdr:nvSpPr>
        <xdr:cNvPr id="810" name="正方形/長方形 809"/>
        <xdr:cNvSpPr/>
      </xdr:nvSpPr>
      <xdr:spPr>
        <a:xfrm>
          <a:off x="18411825" y="10782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fLocksText="0">
      <xdr:nvSpPr>
        <xdr:cNvPr id="811" name="正方形/長方形 810"/>
        <xdr:cNvSpPr/>
      </xdr:nvSpPr>
      <xdr:spPr>
        <a:xfrm>
          <a:off x="19431000" y="10591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fLocksText="0">
      <xdr:nvSpPr>
        <xdr:cNvPr id="812" name="正方形/長方形 811"/>
        <xdr:cNvSpPr/>
      </xdr:nvSpPr>
      <xdr:spPr>
        <a:xfrm>
          <a:off x="19431000" y="10782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fLocksText="0">
      <xdr:nvSpPr>
        <xdr:cNvPr id="813" name="正方形/長方形 812"/>
        <xdr:cNvSpPr/>
      </xdr:nvSpPr>
      <xdr:spPr>
        <a:xfrm>
          <a:off x="20574000" y="10591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fLocksText="0">
      <xdr:nvSpPr>
        <xdr:cNvPr id="814" name="正方形/長方形 813"/>
        <xdr:cNvSpPr/>
      </xdr:nvSpPr>
      <xdr:spPr>
        <a:xfrm>
          <a:off x="20574000" y="10782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fLocksText="0">
      <xdr:nvSpPr>
        <xdr:cNvPr id="815" name="正方形/長方形 814"/>
        <xdr:cNvSpPr/>
      </xdr:nvSpPr>
      <xdr:spPr>
        <a:xfrm>
          <a:off x="18288000" y="11049000"/>
          <a:ext cx="46863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95</xdr:col>
      <xdr:colOff>152400</xdr:colOff>
      <xdr:row>67</xdr:row>
      <xdr:rowOff>9525</xdr:rowOff>
    </xdr:from>
    <xdr:to>
      <xdr:col>97</xdr:col>
      <xdr:colOff>123825</xdr:colOff>
      <xdr:row>68</xdr:row>
      <xdr:rowOff>76200</xdr:rowOff>
    </xdr:to>
    <xdr:sp macro="" textlink="">
      <xdr:nvSpPr>
        <xdr:cNvPr id="816" name="テキスト ボックス 815"/>
        <xdr:cNvSpPr txBox="1"/>
      </xdr:nvSpPr>
      <xdr:spPr>
        <a:xfrm>
          <a:off x="18249900" y="108680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81</xdr:row>
      <xdr:rowOff>82550</xdr:rowOff>
    </xdr:from>
    <xdr:to>
      <xdr:col>120</xdr:col>
      <xdr:colOff>114300</xdr:colOff>
      <xdr:row>81</xdr:row>
      <xdr:rowOff>82550</xdr:rowOff>
    </xdr:to>
    <xdr:sp macro="" textlink="">
      <xdr:nvSpPr>
        <xdr:cNvPr id="817" name="直線コネクタ 816"/>
        <xdr:cNvSpPr/>
      </xdr:nvSpPr>
      <xdr:spPr>
        <a:xfrm>
          <a:off x="18288000" y="1321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94</xdr:col>
      <xdr:colOff>123825</xdr:colOff>
      <xdr:row>80</xdr:row>
      <xdr:rowOff>114300</xdr:rowOff>
    </xdr:from>
    <xdr:to>
      <xdr:col>95</xdr:col>
      <xdr:colOff>180975</xdr:colOff>
      <xdr:row>82</xdr:row>
      <xdr:rowOff>47625</xdr:rowOff>
    </xdr:to>
    <xdr:sp macro="" textlink="">
      <xdr:nvSpPr>
        <xdr:cNvPr id="818" name="テキスト ボックス 817"/>
        <xdr:cNvSpPr txBox="1"/>
      </xdr:nvSpPr>
      <xdr:spPr>
        <a:xfrm>
          <a:off x="18030825" y="130778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79</xdr:row>
      <xdr:rowOff>44450</xdr:rowOff>
    </xdr:from>
    <xdr:to>
      <xdr:col>120</xdr:col>
      <xdr:colOff>114300</xdr:colOff>
      <xdr:row>79</xdr:row>
      <xdr:rowOff>44450</xdr:rowOff>
    </xdr:to>
    <xdr:sp macro="" textlink="">
      <xdr:nvSpPr>
        <xdr:cNvPr id="819" name="直線コネクタ 818"/>
        <xdr:cNvSpPr/>
      </xdr:nvSpPr>
      <xdr:spPr>
        <a:xfrm>
          <a:off x="18288000" y="12849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78</xdr:row>
      <xdr:rowOff>76200</xdr:rowOff>
    </xdr:from>
    <xdr:to>
      <xdr:col>96</xdr:col>
      <xdr:colOff>0</xdr:colOff>
      <xdr:row>80</xdr:row>
      <xdr:rowOff>9525</xdr:rowOff>
    </xdr:to>
    <xdr:sp macro="" textlink="">
      <xdr:nvSpPr>
        <xdr:cNvPr id="820" name="テキスト ボックス 819"/>
        <xdr:cNvSpPr txBox="1"/>
      </xdr:nvSpPr>
      <xdr:spPr>
        <a:xfrm>
          <a:off x="17754600" y="127158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77</xdr:row>
      <xdr:rowOff>6350</xdr:rowOff>
    </xdr:from>
    <xdr:to>
      <xdr:col>120</xdr:col>
      <xdr:colOff>114300</xdr:colOff>
      <xdr:row>77</xdr:row>
      <xdr:rowOff>6350</xdr:rowOff>
    </xdr:to>
    <xdr:sp macro="" textlink="">
      <xdr:nvSpPr>
        <xdr:cNvPr id="821" name="直線コネクタ 820"/>
        <xdr:cNvSpPr/>
      </xdr:nvSpPr>
      <xdr:spPr>
        <a:xfrm>
          <a:off x="18288000" y="124872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76</xdr:row>
      <xdr:rowOff>38100</xdr:rowOff>
    </xdr:from>
    <xdr:to>
      <xdr:col>96</xdr:col>
      <xdr:colOff>0</xdr:colOff>
      <xdr:row>77</xdr:row>
      <xdr:rowOff>133350</xdr:rowOff>
    </xdr:to>
    <xdr:sp macro="" textlink="">
      <xdr:nvSpPr>
        <xdr:cNvPr id="822" name="テキスト ボックス 821"/>
        <xdr:cNvSpPr txBox="1"/>
      </xdr:nvSpPr>
      <xdr:spPr>
        <a:xfrm>
          <a:off x="17754600" y="123539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74</xdr:row>
      <xdr:rowOff>139700</xdr:rowOff>
    </xdr:from>
    <xdr:to>
      <xdr:col>120</xdr:col>
      <xdr:colOff>114300</xdr:colOff>
      <xdr:row>74</xdr:row>
      <xdr:rowOff>139700</xdr:rowOff>
    </xdr:to>
    <xdr:sp macro="" textlink="">
      <xdr:nvSpPr>
        <xdr:cNvPr id="823" name="直線コネクタ 822"/>
        <xdr:cNvSpPr/>
      </xdr:nvSpPr>
      <xdr:spPr>
        <a:xfrm>
          <a:off x="18288000" y="12134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73</xdr:row>
      <xdr:rowOff>171450</xdr:rowOff>
    </xdr:from>
    <xdr:to>
      <xdr:col>96</xdr:col>
      <xdr:colOff>0</xdr:colOff>
      <xdr:row>75</xdr:row>
      <xdr:rowOff>95250</xdr:rowOff>
    </xdr:to>
    <xdr:sp macro="" textlink="">
      <xdr:nvSpPr>
        <xdr:cNvPr id="824" name="テキスト ボックス 823"/>
        <xdr:cNvSpPr txBox="1"/>
      </xdr:nvSpPr>
      <xdr:spPr>
        <a:xfrm>
          <a:off x="17754600" y="119919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72</xdr:row>
      <xdr:rowOff>101600</xdr:rowOff>
    </xdr:from>
    <xdr:to>
      <xdr:col>120</xdr:col>
      <xdr:colOff>114300</xdr:colOff>
      <xdr:row>72</xdr:row>
      <xdr:rowOff>101600</xdr:rowOff>
    </xdr:to>
    <xdr:sp macro="" textlink="">
      <xdr:nvSpPr>
        <xdr:cNvPr id="825" name="直線コネクタ 824"/>
        <xdr:cNvSpPr/>
      </xdr:nvSpPr>
      <xdr:spPr>
        <a:xfrm>
          <a:off x="18288000" y="117729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92</xdr:col>
      <xdr:colOff>161925</xdr:colOff>
      <xdr:row>71</xdr:row>
      <xdr:rowOff>133350</xdr:rowOff>
    </xdr:from>
    <xdr:to>
      <xdr:col>96</xdr:col>
      <xdr:colOff>0</xdr:colOff>
      <xdr:row>73</xdr:row>
      <xdr:rowOff>66675</xdr:rowOff>
    </xdr:to>
    <xdr:sp macro="" textlink="">
      <xdr:nvSpPr>
        <xdr:cNvPr id="826" name="テキスト ボックス 825"/>
        <xdr:cNvSpPr txBox="1"/>
      </xdr:nvSpPr>
      <xdr:spPr>
        <a:xfrm>
          <a:off x="17687925" y="116395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70</xdr:row>
      <xdr:rowOff>63500</xdr:rowOff>
    </xdr:from>
    <xdr:to>
      <xdr:col>120</xdr:col>
      <xdr:colOff>114300</xdr:colOff>
      <xdr:row>70</xdr:row>
      <xdr:rowOff>63500</xdr:rowOff>
    </xdr:to>
    <xdr:sp macro="" textlink="">
      <xdr:nvSpPr>
        <xdr:cNvPr id="827" name="直線コネクタ 826"/>
        <xdr:cNvSpPr/>
      </xdr:nvSpPr>
      <xdr:spPr>
        <a:xfrm>
          <a:off x="18288000" y="11410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92</xdr:col>
      <xdr:colOff>161925</xdr:colOff>
      <xdr:row>69</xdr:row>
      <xdr:rowOff>95250</xdr:rowOff>
    </xdr:from>
    <xdr:to>
      <xdr:col>96</xdr:col>
      <xdr:colOff>0</xdr:colOff>
      <xdr:row>71</xdr:row>
      <xdr:rowOff>28575</xdr:rowOff>
    </xdr:to>
    <xdr:sp macro="" textlink="">
      <xdr:nvSpPr>
        <xdr:cNvPr id="828" name="テキスト ボックス 827"/>
        <xdr:cNvSpPr txBox="1"/>
      </xdr:nvSpPr>
      <xdr:spPr>
        <a:xfrm>
          <a:off x="17687925" y="112776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68</xdr:row>
      <xdr:rowOff>25400</xdr:rowOff>
    </xdr:to>
    <xdr:sp macro="" textlink="">
      <xdr:nvSpPr>
        <xdr:cNvPr id="829" name="直線コネクタ 828"/>
        <xdr:cNvSpPr/>
      </xdr:nv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92</xdr:col>
      <xdr:colOff>161925</xdr:colOff>
      <xdr:row>67</xdr:row>
      <xdr:rowOff>57150</xdr:rowOff>
    </xdr:from>
    <xdr:to>
      <xdr:col>96</xdr:col>
      <xdr:colOff>0</xdr:colOff>
      <xdr:row>68</xdr:row>
      <xdr:rowOff>152400</xdr:rowOff>
    </xdr:to>
    <xdr:sp macro="" textlink="">
      <xdr:nvSpPr>
        <xdr:cNvPr id="830" name="テキスト ボックス 829"/>
        <xdr:cNvSpPr txBox="1"/>
      </xdr:nvSpPr>
      <xdr:spPr>
        <a:xfrm>
          <a:off x="17687925" y="109156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180,000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fLocksText="0">
      <xdr:nvSpPr>
        <xdr:cNvPr id="831" name="繰出金グラフ枠"/>
        <xdr:cNvSpPr/>
      </xdr:nvSpPr>
      <xdr:spPr>
        <a:xfrm>
          <a:off x="18288000" y="11049000"/>
          <a:ext cx="46863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sp macro="" textlink="">
      <xdr:nvSpPr>
        <xdr:cNvPr id="832" name="直線コネクタ 831"/>
        <xdr:cNvSpPr/>
      </xdr:nvSpPr>
      <xdr:spPr>
        <a:xfrm flipV="1">
          <a:off x="22155150" y="11344275"/>
          <a:ext cx="9525"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79</xdr:row>
      <xdr:rowOff>0</xdr:rowOff>
    </xdr:from>
    <xdr:to>
      <xdr:col>119</xdr:col>
      <xdr:colOff>76200</xdr:colOff>
      <xdr:row>80</xdr:row>
      <xdr:rowOff>95250</xdr:rowOff>
    </xdr:to>
    <xdr:sp macro="" textlink="">
      <xdr:nvSpPr>
        <xdr:cNvPr id="833" name="繰出金最小値テキスト"/>
        <xdr:cNvSpPr txBox="1"/>
      </xdr:nvSpPr>
      <xdr:spPr>
        <a:xfrm>
          <a:off x="22212300" y="128016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33,765</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115</xdr:col>
      <xdr:colOff>165100</xdr:colOff>
      <xdr:row>78</xdr:row>
      <xdr:rowOff>168084</xdr:rowOff>
    </xdr:from>
    <xdr:to>
      <xdr:col>116</xdr:col>
      <xdr:colOff>152400</xdr:colOff>
      <xdr:row>78</xdr:row>
      <xdr:rowOff>168084</xdr:rowOff>
    </xdr:to>
    <xdr:sp macro="" textlink="">
      <xdr:nvSpPr>
        <xdr:cNvPr id="834" name="直線コネクタ 833"/>
        <xdr:cNvSpPr/>
      </xdr:nvSpPr>
      <xdr:spPr>
        <a:xfrm>
          <a:off x="22069425" y="128016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68</xdr:row>
      <xdr:rowOff>123825</xdr:rowOff>
    </xdr:from>
    <xdr:to>
      <xdr:col>119</xdr:col>
      <xdr:colOff>142875</xdr:colOff>
      <xdr:row>70</xdr:row>
      <xdr:rowOff>57150</xdr:rowOff>
    </xdr:to>
    <xdr:sp macro="" textlink="">
      <xdr:nvSpPr>
        <xdr:cNvPr id="835" name="繰出金最大値テキスト"/>
        <xdr:cNvSpPr txBox="1"/>
      </xdr:nvSpPr>
      <xdr:spPr>
        <a:xfrm>
          <a:off x="22212300" y="111442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154,792</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115</xdr:col>
      <xdr:colOff>165100</xdr:colOff>
      <xdr:row>70</xdr:row>
      <xdr:rowOff>2642</xdr:rowOff>
    </xdr:from>
    <xdr:to>
      <xdr:col>116</xdr:col>
      <xdr:colOff>152400</xdr:colOff>
      <xdr:row>70</xdr:row>
      <xdr:rowOff>2642</xdr:rowOff>
    </xdr:to>
    <xdr:sp macro="" textlink="">
      <xdr:nvSpPr>
        <xdr:cNvPr id="836" name="直線コネクタ 835"/>
        <xdr:cNvSpPr/>
      </xdr:nvSpPr>
      <xdr:spPr>
        <a:xfrm>
          <a:off x="22069425" y="113442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177800</xdr:colOff>
      <xdr:row>70</xdr:row>
      <xdr:rowOff>2642</xdr:rowOff>
    </xdr:from>
    <xdr:to>
      <xdr:col>116</xdr:col>
      <xdr:colOff>63500</xdr:colOff>
      <xdr:row>70</xdr:row>
      <xdr:rowOff>151612</xdr:rowOff>
    </xdr:to>
    <xdr:sp macro="" textlink="">
      <xdr:nvSpPr>
        <xdr:cNvPr id="837" name="直線コネクタ 836"/>
        <xdr:cNvSpPr/>
      </xdr:nvSpPr>
      <xdr:spPr>
        <a:xfrm flipV="1">
          <a:off x="21326475" y="1134427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75</xdr:row>
      <xdr:rowOff>104775</xdr:rowOff>
    </xdr:from>
    <xdr:to>
      <xdr:col>119</xdr:col>
      <xdr:colOff>76200</xdr:colOff>
      <xdr:row>77</xdr:row>
      <xdr:rowOff>38100</xdr:rowOff>
    </xdr:to>
    <xdr:sp macro="" textlink="">
      <xdr:nvSpPr>
        <xdr:cNvPr id="838" name="繰出金平均値テキスト"/>
        <xdr:cNvSpPr txBox="1"/>
      </xdr:nvSpPr>
      <xdr:spPr>
        <a:xfrm>
          <a:off x="22212300" y="12258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75</xdr:row>
      <xdr:rowOff>127203</xdr:rowOff>
    </xdr:from>
    <xdr:to>
      <xdr:col>116</xdr:col>
      <xdr:colOff>114300</xdr:colOff>
      <xdr:row>76</xdr:row>
      <xdr:rowOff>57353</xdr:rowOff>
    </xdr:to>
    <xdr:sp macro="" textlink="" fLocksText="0">
      <xdr:nvSpPr>
        <xdr:cNvPr id="839" name="フローチャート: 判断 838"/>
        <xdr:cNvSpPr/>
      </xdr:nvSpPr>
      <xdr:spPr>
        <a:xfrm>
          <a:off x="22107525" y="12277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70</xdr:row>
      <xdr:rowOff>137084</xdr:rowOff>
    </xdr:from>
    <xdr:to>
      <xdr:col>111</xdr:col>
      <xdr:colOff>177800</xdr:colOff>
      <xdr:row>70</xdr:row>
      <xdr:rowOff>151612</xdr:rowOff>
    </xdr:to>
    <xdr:sp macro="" textlink="">
      <xdr:nvSpPr>
        <xdr:cNvPr id="840" name="直線コネクタ 839"/>
        <xdr:cNvSpPr/>
      </xdr:nvSpPr>
      <xdr:spPr>
        <a:xfrm>
          <a:off x="20431125" y="11477625"/>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127000</xdr:colOff>
      <xdr:row>75</xdr:row>
      <xdr:rowOff>112192</xdr:rowOff>
    </xdr:from>
    <xdr:to>
      <xdr:col>112</xdr:col>
      <xdr:colOff>38100</xdr:colOff>
      <xdr:row>76</xdr:row>
      <xdr:rowOff>42342</xdr:rowOff>
    </xdr:to>
    <xdr:sp macro="" textlink="" fLocksText="0">
      <xdr:nvSpPr>
        <xdr:cNvPr id="841" name="フローチャート: 判断 840"/>
        <xdr:cNvSpPr/>
      </xdr:nvSpPr>
      <xdr:spPr>
        <a:xfrm>
          <a:off x="21269325" y="122682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110</xdr:col>
      <xdr:colOff>95250</xdr:colOff>
      <xdr:row>76</xdr:row>
      <xdr:rowOff>38100</xdr:rowOff>
    </xdr:from>
    <xdr:to>
      <xdr:col>113</xdr:col>
      <xdr:colOff>57150</xdr:colOff>
      <xdr:row>77</xdr:row>
      <xdr:rowOff>133350</xdr:rowOff>
    </xdr:to>
    <xdr:sp macro="" textlink="">
      <xdr:nvSpPr>
        <xdr:cNvPr id="842" name="テキスト ボックス 841"/>
        <xdr:cNvSpPr txBox="1"/>
      </xdr:nvSpPr>
      <xdr:spPr>
        <a:xfrm>
          <a:off x="21050250" y="123539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114300</xdr:colOff>
      <xdr:row>70</xdr:row>
      <xdr:rowOff>126009</xdr:rowOff>
    </xdr:from>
    <xdr:to>
      <xdr:col>107</xdr:col>
      <xdr:colOff>50800</xdr:colOff>
      <xdr:row>70</xdr:row>
      <xdr:rowOff>137084</xdr:rowOff>
    </xdr:to>
    <xdr:sp macro="" textlink="">
      <xdr:nvSpPr>
        <xdr:cNvPr id="843" name="直線コネクタ 842"/>
        <xdr:cNvSpPr/>
      </xdr:nvSpPr>
      <xdr:spPr>
        <a:xfrm>
          <a:off x="19545300" y="1146810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75</xdr:row>
      <xdr:rowOff>123774</xdr:rowOff>
    </xdr:from>
    <xdr:to>
      <xdr:col>107</xdr:col>
      <xdr:colOff>101600</xdr:colOff>
      <xdr:row>76</xdr:row>
      <xdr:rowOff>53924</xdr:rowOff>
    </xdr:to>
    <xdr:sp macro="" textlink="" fLocksText="0">
      <xdr:nvSpPr>
        <xdr:cNvPr id="844" name="フローチャート: 判断 843"/>
        <xdr:cNvSpPr/>
      </xdr:nvSpPr>
      <xdr:spPr>
        <a:xfrm>
          <a:off x="20383500" y="12277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105</xdr:col>
      <xdr:colOff>161925</xdr:colOff>
      <xdr:row>76</xdr:row>
      <xdr:rowOff>47625</xdr:rowOff>
    </xdr:from>
    <xdr:to>
      <xdr:col>108</xdr:col>
      <xdr:colOff>123825</xdr:colOff>
      <xdr:row>77</xdr:row>
      <xdr:rowOff>142875</xdr:rowOff>
    </xdr:to>
    <xdr:sp macro="" textlink="">
      <xdr:nvSpPr>
        <xdr:cNvPr id="845" name="テキスト ボックス 844"/>
        <xdr:cNvSpPr txBox="1"/>
      </xdr:nvSpPr>
      <xdr:spPr>
        <a:xfrm>
          <a:off x="20164425" y="123634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177800</xdr:colOff>
      <xdr:row>70</xdr:row>
      <xdr:rowOff>126009</xdr:rowOff>
    </xdr:from>
    <xdr:to>
      <xdr:col>102</xdr:col>
      <xdr:colOff>114300</xdr:colOff>
      <xdr:row>71</xdr:row>
      <xdr:rowOff>105893</xdr:rowOff>
    </xdr:to>
    <xdr:sp macro="" textlink="">
      <xdr:nvSpPr>
        <xdr:cNvPr id="846" name="直線コネクタ 845"/>
        <xdr:cNvSpPr/>
      </xdr:nvSpPr>
      <xdr:spPr>
        <a:xfrm flipV="1">
          <a:off x="18659475" y="11468100"/>
          <a:ext cx="885825"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75</xdr:row>
      <xdr:rowOff>169290</xdr:rowOff>
    </xdr:from>
    <xdr:to>
      <xdr:col>102</xdr:col>
      <xdr:colOff>165100</xdr:colOff>
      <xdr:row>76</xdr:row>
      <xdr:rowOff>99440</xdr:rowOff>
    </xdr:to>
    <xdr:sp macro="" textlink="" fLocksText="0">
      <xdr:nvSpPr>
        <xdr:cNvPr id="847" name="フローチャート: 判断 846"/>
        <xdr:cNvSpPr/>
      </xdr:nvSpPr>
      <xdr:spPr>
        <a:xfrm>
          <a:off x="19497675" y="123158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28575</xdr:colOff>
      <xdr:row>76</xdr:row>
      <xdr:rowOff>95250</xdr:rowOff>
    </xdr:from>
    <xdr:to>
      <xdr:col>103</xdr:col>
      <xdr:colOff>180975</xdr:colOff>
      <xdr:row>78</xdr:row>
      <xdr:rowOff>28575</xdr:rowOff>
    </xdr:to>
    <xdr:sp macro="" textlink="">
      <xdr:nvSpPr>
        <xdr:cNvPr id="848" name="テキスト ボックス 847"/>
        <xdr:cNvSpPr txBox="1"/>
      </xdr:nvSpPr>
      <xdr:spPr>
        <a:xfrm>
          <a:off x="19269075" y="124110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76</xdr:row>
      <xdr:rowOff>26708</xdr:rowOff>
    </xdr:from>
    <xdr:to>
      <xdr:col>98</xdr:col>
      <xdr:colOff>38100</xdr:colOff>
      <xdr:row>76</xdr:row>
      <xdr:rowOff>128308</xdr:rowOff>
    </xdr:to>
    <xdr:sp macro="" textlink="" fLocksText="0">
      <xdr:nvSpPr>
        <xdr:cNvPr id="849" name="フローチャート: 判断 848"/>
        <xdr:cNvSpPr/>
      </xdr:nvSpPr>
      <xdr:spPr>
        <a:xfrm>
          <a:off x="18602325" y="123444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96</xdr:col>
      <xdr:colOff>95250</xdr:colOff>
      <xdr:row>76</xdr:row>
      <xdr:rowOff>123825</xdr:rowOff>
    </xdr:from>
    <xdr:to>
      <xdr:col>99</xdr:col>
      <xdr:colOff>57150</xdr:colOff>
      <xdr:row>78</xdr:row>
      <xdr:rowOff>57150</xdr:rowOff>
    </xdr:to>
    <xdr:sp macro="" textlink="">
      <xdr:nvSpPr>
        <xdr:cNvPr id="850" name="テキスト ボックス 849"/>
        <xdr:cNvSpPr txBox="1"/>
      </xdr:nvSpPr>
      <xdr:spPr>
        <a:xfrm>
          <a:off x="18383250" y="124396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115</xdr:col>
      <xdr:colOff>57150</xdr:colOff>
      <xdr:row>81</xdr:row>
      <xdr:rowOff>76200</xdr:rowOff>
    </xdr:from>
    <xdr:to>
      <xdr:col>119</xdr:col>
      <xdr:colOff>57150</xdr:colOff>
      <xdr:row>83</xdr:row>
      <xdr:rowOff>9525</xdr:rowOff>
    </xdr:to>
    <xdr:sp macro="" textlink="">
      <xdr:nvSpPr>
        <xdr:cNvPr id="851" name="テキスト ボックス 850"/>
        <xdr:cNvSpPr txBox="1"/>
      </xdr:nvSpPr>
      <xdr:spPr>
        <a:xfrm>
          <a:off x="21964650"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110</xdr:col>
      <xdr:colOff>171450</xdr:colOff>
      <xdr:row>81</xdr:row>
      <xdr:rowOff>76200</xdr:rowOff>
    </xdr:from>
    <xdr:to>
      <xdr:col>114</xdr:col>
      <xdr:colOff>171450</xdr:colOff>
      <xdr:row>83</xdr:row>
      <xdr:rowOff>9525</xdr:rowOff>
    </xdr:to>
    <xdr:sp macro="" textlink="">
      <xdr:nvSpPr>
        <xdr:cNvPr id="852" name="テキスト ボックス 851"/>
        <xdr:cNvSpPr txBox="1"/>
      </xdr:nvSpPr>
      <xdr:spPr>
        <a:xfrm>
          <a:off x="21126450"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106</xdr:col>
      <xdr:colOff>47625</xdr:colOff>
      <xdr:row>81</xdr:row>
      <xdr:rowOff>76200</xdr:rowOff>
    </xdr:from>
    <xdr:to>
      <xdr:col>110</xdr:col>
      <xdr:colOff>47625</xdr:colOff>
      <xdr:row>83</xdr:row>
      <xdr:rowOff>9525</xdr:rowOff>
    </xdr:to>
    <xdr:sp macro="" textlink="">
      <xdr:nvSpPr>
        <xdr:cNvPr id="853" name="テキスト ボックス 852"/>
        <xdr:cNvSpPr txBox="1"/>
      </xdr:nvSpPr>
      <xdr:spPr>
        <a:xfrm>
          <a:off x="20240625"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101</xdr:col>
      <xdr:colOff>114300</xdr:colOff>
      <xdr:row>81</xdr:row>
      <xdr:rowOff>76200</xdr:rowOff>
    </xdr:from>
    <xdr:to>
      <xdr:col>105</xdr:col>
      <xdr:colOff>114300</xdr:colOff>
      <xdr:row>83</xdr:row>
      <xdr:rowOff>9525</xdr:rowOff>
    </xdr:to>
    <xdr:sp macro="" textlink="">
      <xdr:nvSpPr>
        <xdr:cNvPr id="854" name="テキスト ボックス 853"/>
        <xdr:cNvSpPr txBox="1"/>
      </xdr:nvSpPr>
      <xdr:spPr>
        <a:xfrm>
          <a:off x="19354800"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96</xdr:col>
      <xdr:colOff>171450</xdr:colOff>
      <xdr:row>81</xdr:row>
      <xdr:rowOff>76200</xdr:rowOff>
    </xdr:from>
    <xdr:to>
      <xdr:col>100</xdr:col>
      <xdr:colOff>171450</xdr:colOff>
      <xdr:row>83</xdr:row>
      <xdr:rowOff>9525</xdr:rowOff>
    </xdr:to>
    <xdr:sp macro="" textlink="">
      <xdr:nvSpPr>
        <xdr:cNvPr id="855" name="テキスト ボックス 854"/>
        <xdr:cNvSpPr txBox="1"/>
      </xdr:nvSpPr>
      <xdr:spPr>
        <a:xfrm>
          <a:off x="18459450"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69</xdr:row>
      <xdr:rowOff>123292</xdr:rowOff>
    </xdr:from>
    <xdr:to>
      <xdr:col>116</xdr:col>
      <xdr:colOff>114300</xdr:colOff>
      <xdr:row>70</xdr:row>
      <xdr:rowOff>53442</xdr:rowOff>
    </xdr:to>
    <xdr:sp macro="" textlink="" fLocksText="0">
      <xdr:nvSpPr>
        <xdr:cNvPr id="856" name="楕円 855"/>
        <xdr:cNvSpPr/>
      </xdr:nvSpPr>
      <xdr:spPr>
        <a:xfrm>
          <a:off x="22107525" y="11306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116</xdr:col>
      <xdr:colOff>114300</xdr:colOff>
      <xdr:row>69</xdr:row>
      <xdr:rowOff>76200</xdr:rowOff>
    </xdr:from>
    <xdr:to>
      <xdr:col>119</xdr:col>
      <xdr:colOff>142875</xdr:colOff>
      <xdr:row>71</xdr:row>
      <xdr:rowOff>9525</xdr:rowOff>
    </xdr:to>
    <xdr:sp macro="" textlink="">
      <xdr:nvSpPr>
        <xdr:cNvPr id="857" name="繰出金該当値テキスト"/>
        <xdr:cNvSpPr txBox="1"/>
      </xdr:nvSpPr>
      <xdr:spPr>
        <a:xfrm>
          <a:off x="22212300" y="112585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154,792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111</xdr:col>
      <xdr:colOff>127000</xdr:colOff>
      <xdr:row>70</xdr:row>
      <xdr:rowOff>100812</xdr:rowOff>
    </xdr:from>
    <xdr:to>
      <xdr:col>112</xdr:col>
      <xdr:colOff>38100</xdr:colOff>
      <xdr:row>71</xdr:row>
      <xdr:rowOff>30962</xdr:rowOff>
    </xdr:to>
    <xdr:sp macro="" textlink="" fLocksText="0">
      <xdr:nvSpPr>
        <xdr:cNvPr id="858" name="楕円 857"/>
        <xdr:cNvSpPr/>
      </xdr:nvSpPr>
      <xdr:spPr>
        <a:xfrm>
          <a:off x="21269325" y="114490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110</xdr:col>
      <xdr:colOff>66675</xdr:colOff>
      <xdr:row>69</xdr:row>
      <xdr:rowOff>47625</xdr:rowOff>
    </xdr:from>
    <xdr:to>
      <xdr:col>113</xdr:col>
      <xdr:colOff>95250</xdr:colOff>
      <xdr:row>70</xdr:row>
      <xdr:rowOff>142875</xdr:rowOff>
    </xdr:to>
    <xdr:sp macro="" textlink="">
      <xdr:nvSpPr>
        <xdr:cNvPr id="859" name="テキスト ボックス 858"/>
        <xdr:cNvSpPr txBox="1"/>
      </xdr:nvSpPr>
      <xdr:spPr>
        <a:xfrm>
          <a:off x="21021675" y="112299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143,062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0</xdr:colOff>
      <xdr:row>70</xdr:row>
      <xdr:rowOff>86284</xdr:rowOff>
    </xdr:from>
    <xdr:to>
      <xdr:col>107</xdr:col>
      <xdr:colOff>101600</xdr:colOff>
      <xdr:row>71</xdr:row>
      <xdr:rowOff>16434</xdr:rowOff>
    </xdr:to>
    <xdr:sp macro="" textlink="" fLocksText="0">
      <xdr:nvSpPr>
        <xdr:cNvPr id="860" name="楕円 859"/>
        <xdr:cNvSpPr/>
      </xdr:nvSpPr>
      <xdr:spPr>
        <a:xfrm>
          <a:off x="20383500" y="114300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105</xdr:col>
      <xdr:colOff>123825</xdr:colOff>
      <xdr:row>69</xdr:row>
      <xdr:rowOff>28575</xdr:rowOff>
    </xdr:from>
    <xdr:to>
      <xdr:col>108</xdr:col>
      <xdr:colOff>152400</xdr:colOff>
      <xdr:row>70</xdr:row>
      <xdr:rowOff>123825</xdr:rowOff>
    </xdr:to>
    <xdr:sp macro="" textlink="">
      <xdr:nvSpPr>
        <xdr:cNvPr id="861" name="テキスト ボックス 860"/>
        <xdr:cNvSpPr txBox="1"/>
      </xdr:nvSpPr>
      <xdr:spPr>
        <a:xfrm>
          <a:off x="20126325" y="112109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144,206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63500</xdr:colOff>
      <xdr:row>70</xdr:row>
      <xdr:rowOff>75209</xdr:rowOff>
    </xdr:from>
    <xdr:to>
      <xdr:col>102</xdr:col>
      <xdr:colOff>165100</xdr:colOff>
      <xdr:row>71</xdr:row>
      <xdr:rowOff>5359</xdr:rowOff>
    </xdr:to>
    <xdr:sp macro="" textlink="" fLocksText="0">
      <xdr:nvSpPr>
        <xdr:cNvPr id="862" name="楕円 861"/>
        <xdr:cNvSpPr/>
      </xdr:nvSpPr>
      <xdr:spPr>
        <a:xfrm>
          <a:off x="19497675" y="114204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0</xdr:colOff>
      <xdr:row>69</xdr:row>
      <xdr:rowOff>19050</xdr:rowOff>
    </xdr:from>
    <xdr:to>
      <xdr:col>104</xdr:col>
      <xdr:colOff>28575</xdr:colOff>
      <xdr:row>70</xdr:row>
      <xdr:rowOff>114300</xdr:rowOff>
    </xdr:to>
    <xdr:sp macro="" textlink="">
      <xdr:nvSpPr>
        <xdr:cNvPr id="863" name="テキスト ボックス 862"/>
        <xdr:cNvSpPr txBox="1"/>
      </xdr:nvSpPr>
      <xdr:spPr>
        <a:xfrm>
          <a:off x="19240500" y="112014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145,078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71</xdr:row>
      <xdr:rowOff>55093</xdr:rowOff>
    </xdr:from>
    <xdr:to>
      <xdr:col>98</xdr:col>
      <xdr:colOff>38100</xdr:colOff>
      <xdr:row>71</xdr:row>
      <xdr:rowOff>156693</xdr:rowOff>
    </xdr:to>
    <xdr:sp macro="" textlink="" fLocksText="0">
      <xdr:nvSpPr>
        <xdr:cNvPr id="864" name="楕円 863"/>
        <xdr:cNvSpPr/>
      </xdr:nvSpPr>
      <xdr:spPr>
        <a:xfrm>
          <a:off x="18602325" y="115633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96</xdr:col>
      <xdr:colOff>66675</xdr:colOff>
      <xdr:row>70</xdr:row>
      <xdr:rowOff>0</xdr:rowOff>
    </xdr:from>
    <xdr:to>
      <xdr:col>99</xdr:col>
      <xdr:colOff>95250</xdr:colOff>
      <xdr:row>71</xdr:row>
      <xdr:rowOff>95250</xdr:rowOff>
    </xdr:to>
    <xdr:sp macro="" textlink="">
      <xdr:nvSpPr>
        <xdr:cNvPr id="865" name="テキスト ボックス 864"/>
        <xdr:cNvSpPr txBox="1"/>
      </xdr:nvSpPr>
      <xdr:spPr>
        <a:xfrm>
          <a:off x="18354675" y="113442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133,162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83</xdr:row>
      <xdr:rowOff>57150</xdr:rowOff>
    </xdr:from>
    <xdr:to>
      <xdr:col>120</xdr:col>
      <xdr:colOff>114300</xdr:colOff>
      <xdr:row>85</xdr:row>
      <xdr:rowOff>31750</xdr:rowOff>
    </xdr:to>
    <xdr:sp macro="" textlink="" fLocksText="0">
      <xdr:nvSpPr>
        <xdr:cNvPr id="866" name="正方形/長方形 865"/>
        <xdr:cNvSpPr/>
      </xdr:nvSpPr>
      <xdr:spPr>
        <a:xfrm>
          <a:off x="18288000" y="13506450"/>
          <a:ext cx="46863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fLocksText="0">
      <xdr:nvSpPr>
        <xdr:cNvPr id="867" name="正方形/長方形 866"/>
        <xdr:cNvSpPr/>
      </xdr:nvSpPr>
      <xdr:spPr>
        <a:xfrm>
          <a:off x="18411825" y="13830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fLocksText="0">
      <xdr:nvSpPr>
        <xdr:cNvPr id="868" name="正方形/長方形 867"/>
        <xdr:cNvSpPr/>
      </xdr:nvSpPr>
      <xdr:spPr>
        <a:xfrm>
          <a:off x="18411825" y="14020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fLocksText="0">
      <xdr:nvSpPr>
        <xdr:cNvPr id="869" name="正方形/長方形 868"/>
        <xdr:cNvSpPr/>
      </xdr:nvSpPr>
      <xdr:spPr>
        <a:xfrm>
          <a:off x="19431000" y="13830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fLocksText="0">
      <xdr:nvSpPr>
        <xdr:cNvPr id="870" name="正方形/長方形 869"/>
        <xdr:cNvSpPr/>
      </xdr:nvSpPr>
      <xdr:spPr>
        <a:xfrm>
          <a:off x="19431000" y="14020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fLocksText="0">
      <xdr:nvSpPr>
        <xdr:cNvPr id="871" name="正方形/長方形 870"/>
        <xdr:cNvSpPr/>
      </xdr:nvSpPr>
      <xdr:spPr>
        <a:xfrm>
          <a:off x="20574000" y="13830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fLocksText="0">
      <xdr:nvSpPr>
        <xdr:cNvPr id="872" name="正方形/長方形 871"/>
        <xdr:cNvSpPr/>
      </xdr:nvSpPr>
      <xdr:spPr>
        <a:xfrm>
          <a:off x="20574000" y="14020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fLocksText="0">
      <xdr:nvSpPr>
        <xdr:cNvPr id="873" name="正方形/長方形 872"/>
        <xdr:cNvSpPr/>
      </xdr:nvSpPr>
      <xdr:spPr>
        <a:xfrm>
          <a:off x="18288000" y="14287500"/>
          <a:ext cx="4686300" cy="225742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95</xdr:col>
      <xdr:colOff>152400</xdr:colOff>
      <xdr:row>87</xdr:row>
      <xdr:rowOff>9525</xdr:rowOff>
    </xdr:from>
    <xdr:to>
      <xdr:col>97</xdr:col>
      <xdr:colOff>123825</xdr:colOff>
      <xdr:row>88</xdr:row>
      <xdr:rowOff>76200</xdr:rowOff>
    </xdr:to>
    <xdr:sp macro="" textlink="">
      <xdr:nvSpPr>
        <xdr:cNvPr id="874" name="テキスト ボックス 873"/>
        <xdr:cNvSpPr txBox="1"/>
      </xdr:nvSpPr>
      <xdr:spPr>
        <a:xfrm>
          <a:off x="18249900" y="141065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101</xdr:row>
      <xdr:rowOff>82550</xdr:rowOff>
    </xdr:from>
    <xdr:to>
      <xdr:col>120</xdr:col>
      <xdr:colOff>114300</xdr:colOff>
      <xdr:row>101</xdr:row>
      <xdr:rowOff>82550</xdr:rowOff>
    </xdr:to>
    <xdr:sp macro="" textlink="">
      <xdr:nvSpPr>
        <xdr:cNvPr id="875" name="直線コネクタ 874"/>
        <xdr:cNvSpPr/>
      </xdr:nvSpPr>
      <xdr:spPr>
        <a:xfrm>
          <a:off x="18288000" y="16544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94</xdr:row>
      <xdr:rowOff>139700</xdr:rowOff>
    </xdr:from>
    <xdr:to>
      <xdr:col>120</xdr:col>
      <xdr:colOff>114300</xdr:colOff>
      <xdr:row>94</xdr:row>
      <xdr:rowOff>139700</xdr:rowOff>
    </xdr:to>
    <xdr:sp macro="" textlink="">
      <xdr:nvSpPr>
        <xdr:cNvPr id="876" name="直線コネクタ 875"/>
        <xdr:cNvSpPr/>
      </xdr:nvSpPr>
      <xdr:spPr>
        <a:xfrm>
          <a:off x="18288000" y="15401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94</xdr:col>
      <xdr:colOff>123825</xdr:colOff>
      <xdr:row>93</xdr:row>
      <xdr:rowOff>171450</xdr:rowOff>
    </xdr:from>
    <xdr:to>
      <xdr:col>95</xdr:col>
      <xdr:colOff>180975</xdr:colOff>
      <xdr:row>95</xdr:row>
      <xdr:rowOff>85725</xdr:rowOff>
    </xdr:to>
    <xdr:sp macro="" textlink="">
      <xdr:nvSpPr>
        <xdr:cNvPr id="877" name="テキスト ボックス 876"/>
        <xdr:cNvSpPr txBox="1"/>
      </xdr:nvSpPr>
      <xdr:spPr>
        <a:xfrm>
          <a:off x="18030825" y="152590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88</xdr:row>
      <xdr:rowOff>25400</xdr:rowOff>
    </xdr:to>
    <xdr:sp macro="" textlink="">
      <xdr:nvSpPr>
        <xdr:cNvPr id="878" name="直線コネクタ 877"/>
        <xdr:cNvSpPr/>
      </xdr:nvSpPr>
      <xdr:spPr>
        <a:xfrm>
          <a:off x="18288000" y="1428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94</xdr:col>
      <xdr:colOff>123825</xdr:colOff>
      <xdr:row>87</xdr:row>
      <xdr:rowOff>57150</xdr:rowOff>
    </xdr:from>
    <xdr:to>
      <xdr:col>95</xdr:col>
      <xdr:colOff>180975</xdr:colOff>
      <xdr:row>88</xdr:row>
      <xdr:rowOff>152400</xdr:rowOff>
    </xdr:to>
    <xdr:sp macro="" textlink="">
      <xdr:nvSpPr>
        <xdr:cNvPr id="879" name="テキスト ボックス 878"/>
        <xdr:cNvSpPr txBox="1"/>
      </xdr:nvSpPr>
      <xdr:spPr>
        <a:xfrm>
          <a:off x="18030825" y="141541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fLocksText="0">
      <xdr:nvSpPr>
        <xdr:cNvPr id="880" name="前年度繰上充用金グラフ枠"/>
        <xdr:cNvSpPr/>
      </xdr:nvSpPr>
      <xdr:spPr>
        <a:xfrm>
          <a:off x="18288000" y="14287500"/>
          <a:ext cx="4686300" cy="22574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sp macro="" textlink="">
      <xdr:nvSpPr>
        <xdr:cNvPr id="881" name="直線コネクタ 880"/>
        <xdr:cNvSpPr/>
      </xdr:nvSpPr>
      <xdr:spPr>
        <a:xfrm>
          <a:off x="22155150" y="15401925"/>
          <a:ext cx="9525"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95</xdr:row>
      <xdr:rowOff>9525</xdr:rowOff>
    </xdr:from>
    <xdr:to>
      <xdr:col>117</xdr:col>
      <xdr:colOff>171450</xdr:colOff>
      <xdr:row>96</xdr:row>
      <xdr:rowOff>95250</xdr:rowOff>
    </xdr:to>
    <xdr:sp macro="" textlink="">
      <xdr:nvSpPr>
        <xdr:cNvPr id="882" name="前年度繰上充用金最小値テキスト"/>
        <xdr:cNvSpPr txBox="1"/>
      </xdr:nvSpPr>
      <xdr:spPr>
        <a:xfrm>
          <a:off x="22212300" y="154400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115</xdr:col>
      <xdr:colOff>165100</xdr:colOff>
      <xdr:row>94</xdr:row>
      <xdr:rowOff>139700</xdr:rowOff>
    </xdr:from>
    <xdr:to>
      <xdr:col>116</xdr:col>
      <xdr:colOff>152400</xdr:colOff>
      <xdr:row>94</xdr:row>
      <xdr:rowOff>139700</xdr:rowOff>
    </xdr:to>
    <xdr:sp macro="" textlink="">
      <xdr:nvSpPr>
        <xdr:cNvPr id="883" name="直線コネクタ 882"/>
        <xdr:cNvSpPr/>
      </xdr:nvSpPr>
      <xdr:spPr>
        <a:xfrm>
          <a:off x="22069425" y="154019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93</xdr:row>
      <xdr:rowOff>9525</xdr:rowOff>
    </xdr:from>
    <xdr:to>
      <xdr:col>117</xdr:col>
      <xdr:colOff>171450</xdr:colOff>
      <xdr:row>94</xdr:row>
      <xdr:rowOff>95250</xdr:rowOff>
    </xdr:to>
    <xdr:sp macro="" textlink="">
      <xdr:nvSpPr>
        <xdr:cNvPr id="884" name="前年度繰上充用金最大値テキスト"/>
        <xdr:cNvSpPr txBox="1"/>
      </xdr:nvSpPr>
      <xdr:spPr>
        <a:xfrm>
          <a:off x="22212300" y="150971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115</xdr:col>
      <xdr:colOff>165100</xdr:colOff>
      <xdr:row>94</xdr:row>
      <xdr:rowOff>139700</xdr:rowOff>
    </xdr:from>
    <xdr:to>
      <xdr:col>116</xdr:col>
      <xdr:colOff>152400</xdr:colOff>
      <xdr:row>94</xdr:row>
      <xdr:rowOff>139700</xdr:rowOff>
    </xdr:to>
    <xdr:sp macro="" textlink="">
      <xdr:nvSpPr>
        <xdr:cNvPr id="885" name="直線コネクタ 884"/>
        <xdr:cNvSpPr/>
      </xdr:nvSpPr>
      <xdr:spPr>
        <a:xfrm>
          <a:off x="22069425" y="154019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177800</xdr:colOff>
      <xdr:row>94</xdr:row>
      <xdr:rowOff>139700</xdr:rowOff>
    </xdr:from>
    <xdr:to>
      <xdr:col>116</xdr:col>
      <xdr:colOff>63500</xdr:colOff>
      <xdr:row>94</xdr:row>
      <xdr:rowOff>139700</xdr:rowOff>
    </xdr:to>
    <xdr:sp macro="" textlink="">
      <xdr:nvSpPr>
        <xdr:cNvPr id="886" name="直線コネクタ 885"/>
        <xdr:cNvSpPr/>
      </xdr:nvSpPr>
      <xdr:spPr>
        <a:xfrm>
          <a:off x="21326475" y="15401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94</xdr:row>
      <xdr:rowOff>66675</xdr:rowOff>
    </xdr:from>
    <xdr:to>
      <xdr:col>117</xdr:col>
      <xdr:colOff>171450</xdr:colOff>
      <xdr:row>95</xdr:row>
      <xdr:rowOff>152400</xdr:rowOff>
    </xdr:to>
    <xdr:sp macro="" textlink="">
      <xdr:nvSpPr>
        <xdr:cNvPr id="887" name="前年度繰上充用金平均値テキスト"/>
        <xdr:cNvSpPr txBox="1"/>
      </xdr:nvSpPr>
      <xdr:spPr>
        <a:xfrm>
          <a:off x="22212300" y="153257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94</xdr:row>
      <xdr:rowOff>88900</xdr:rowOff>
    </xdr:from>
    <xdr:to>
      <xdr:col>116</xdr:col>
      <xdr:colOff>114300</xdr:colOff>
      <xdr:row>95</xdr:row>
      <xdr:rowOff>19050</xdr:rowOff>
    </xdr:to>
    <xdr:sp macro="" textlink="" fLocksText="0">
      <xdr:nvSpPr>
        <xdr:cNvPr id="888" name="フローチャート: 判断 887"/>
        <xdr:cNvSpPr/>
      </xdr:nvSpPr>
      <xdr:spPr>
        <a:xfrm>
          <a:off x="22107525" y="153447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sp macro="" textlink="">
      <xdr:nvSpPr>
        <xdr:cNvPr id="889" name="直線コネクタ 888"/>
        <xdr:cNvSpPr/>
      </xdr:nvSpPr>
      <xdr:spPr>
        <a:xfrm>
          <a:off x="20431125" y="1540192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127000</xdr:colOff>
      <xdr:row>94</xdr:row>
      <xdr:rowOff>88900</xdr:rowOff>
    </xdr:from>
    <xdr:to>
      <xdr:col>112</xdr:col>
      <xdr:colOff>38100</xdr:colOff>
      <xdr:row>95</xdr:row>
      <xdr:rowOff>19050</xdr:rowOff>
    </xdr:to>
    <xdr:sp macro="" textlink="" fLocksText="0">
      <xdr:nvSpPr>
        <xdr:cNvPr id="890" name="フローチャート: 判断 889"/>
        <xdr:cNvSpPr/>
      </xdr:nvSpPr>
      <xdr:spPr>
        <a:xfrm>
          <a:off x="21269325" y="153447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111</xdr:col>
      <xdr:colOff>47625</xdr:colOff>
      <xdr:row>95</xdr:row>
      <xdr:rowOff>9525</xdr:rowOff>
    </xdr:from>
    <xdr:to>
      <xdr:col>112</xdr:col>
      <xdr:colOff>104775</xdr:colOff>
      <xdr:row>96</xdr:row>
      <xdr:rowOff>95250</xdr:rowOff>
    </xdr:to>
    <xdr:sp macro="" textlink="">
      <xdr:nvSpPr>
        <xdr:cNvPr id="891" name="テキスト ボックス 890"/>
        <xdr:cNvSpPr txBox="1"/>
      </xdr:nvSpPr>
      <xdr:spPr>
        <a:xfrm>
          <a:off x="21193125" y="154400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114300</xdr:colOff>
      <xdr:row>94</xdr:row>
      <xdr:rowOff>139700</xdr:rowOff>
    </xdr:from>
    <xdr:to>
      <xdr:col>107</xdr:col>
      <xdr:colOff>50800</xdr:colOff>
      <xdr:row>94</xdr:row>
      <xdr:rowOff>139700</xdr:rowOff>
    </xdr:to>
    <xdr:sp macro="" textlink="">
      <xdr:nvSpPr>
        <xdr:cNvPr id="892" name="直線コネクタ 891"/>
        <xdr:cNvSpPr/>
      </xdr:nvSpPr>
      <xdr:spPr>
        <a:xfrm>
          <a:off x="19545300" y="1540192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94</xdr:row>
      <xdr:rowOff>88900</xdr:rowOff>
    </xdr:from>
    <xdr:to>
      <xdr:col>107</xdr:col>
      <xdr:colOff>101600</xdr:colOff>
      <xdr:row>95</xdr:row>
      <xdr:rowOff>19050</xdr:rowOff>
    </xdr:to>
    <xdr:sp macro="" textlink="" fLocksText="0">
      <xdr:nvSpPr>
        <xdr:cNvPr id="893" name="フローチャート: 判断 892"/>
        <xdr:cNvSpPr/>
      </xdr:nvSpPr>
      <xdr:spPr>
        <a:xfrm>
          <a:off x="20383500" y="153447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106</xdr:col>
      <xdr:colOff>114300</xdr:colOff>
      <xdr:row>95</xdr:row>
      <xdr:rowOff>9525</xdr:rowOff>
    </xdr:from>
    <xdr:to>
      <xdr:col>107</xdr:col>
      <xdr:colOff>171450</xdr:colOff>
      <xdr:row>96</xdr:row>
      <xdr:rowOff>95250</xdr:rowOff>
    </xdr:to>
    <xdr:sp macro="" textlink="">
      <xdr:nvSpPr>
        <xdr:cNvPr id="894" name="テキスト ボックス 893"/>
        <xdr:cNvSpPr txBox="1"/>
      </xdr:nvSpPr>
      <xdr:spPr>
        <a:xfrm>
          <a:off x="20307300" y="154400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177800</xdr:colOff>
      <xdr:row>94</xdr:row>
      <xdr:rowOff>139700</xdr:rowOff>
    </xdr:from>
    <xdr:to>
      <xdr:col>102</xdr:col>
      <xdr:colOff>114300</xdr:colOff>
      <xdr:row>94</xdr:row>
      <xdr:rowOff>139700</xdr:rowOff>
    </xdr:to>
    <xdr:sp macro="" textlink="">
      <xdr:nvSpPr>
        <xdr:cNvPr id="895" name="直線コネクタ 894"/>
        <xdr:cNvSpPr/>
      </xdr:nvSpPr>
      <xdr:spPr>
        <a:xfrm>
          <a:off x="18659475" y="1540192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94</xdr:row>
      <xdr:rowOff>88900</xdr:rowOff>
    </xdr:from>
    <xdr:to>
      <xdr:col>102</xdr:col>
      <xdr:colOff>165100</xdr:colOff>
      <xdr:row>95</xdr:row>
      <xdr:rowOff>19050</xdr:rowOff>
    </xdr:to>
    <xdr:sp macro="" textlink="" fLocksText="0">
      <xdr:nvSpPr>
        <xdr:cNvPr id="896" name="フローチャート: 判断 895"/>
        <xdr:cNvSpPr/>
      </xdr:nvSpPr>
      <xdr:spPr>
        <a:xfrm>
          <a:off x="19497675" y="153447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171450</xdr:colOff>
      <xdr:row>95</xdr:row>
      <xdr:rowOff>9525</xdr:rowOff>
    </xdr:from>
    <xdr:to>
      <xdr:col>103</xdr:col>
      <xdr:colOff>38100</xdr:colOff>
      <xdr:row>96</xdr:row>
      <xdr:rowOff>95250</xdr:rowOff>
    </xdr:to>
    <xdr:sp macro="" textlink="">
      <xdr:nvSpPr>
        <xdr:cNvPr id="897" name="テキスト ボックス 896"/>
        <xdr:cNvSpPr txBox="1"/>
      </xdr:nvSpPr>
      <xdr:spPr>
        <a:xfrm>
          <a:off x="19411950" y="154400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94</xdr:row>
      <xdr:rowOff>88900</xdr:rowOff>
    </xdr:from>
    <xdr:to>
      <xdr:col>98</xdr:col>
      <xdr:colOff>38100</xdr:colOff>
      <xdr:row>95</xdr:row>
      <xdr:rowOff>19050</xdr:rowOff>
    </xdr:to>
    <xdr:sp macro="" textlink="" fLocksText="0">
      <xdr:nvSpPr>
        <xdr:cNvPr id="898" name="フローチャート: 判断 897"/>
        <xdr:cNvSpPr/>
      </xdr:nvSpPr>
      <xdr:spPr>
        <a:xfrm>
          <a:off x="18602325" y="153447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97</xdr:col>
      <xdr:colOff>47625</xdr:colOff>
      <xdr:row>95</xdr:row>
      <xdr:rowOff>9525</xdr:rowOff>
    </xdr:from>
    <xdr:to>
      <xdr:col>98</xdr:col>
      <xdr:colOff>104775</xdr:colOff>
      <xdr:row>96</xdr:row>
      <xdr:rowOff>95250</xdr:rowOff>
    </xdr:to>
    <xdr:sp macro="" textlink="">
      <xdr:nvSpPr>
        <xdr:cNvPr id="899" name="テキスト ボックス 898"/>
        <xdr:cNvSpPr txBox="1"/>
      </xdr:nvSpPr>
      <xdr:spPr>
        <a:xfrm>
          <a:off x="18526125" y="154400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115</xdr:col>
      <xdr:colOff>57150</xdr:colOff>
      <xdr:row>101</xdr:row>
      <xdr:rowOff>76200</xdr:rowOff>
    </xdr:from>
    <xdr:to>
      <xdr:col>119</xdr:col>
      <xdr:colOff>57150</xdr:colOff>
      <xdr:row>102</xdr:row>
      <xdr:rowOff>161925</xdr:rowOff>
    </xdr:to>
    <xdr:sp macro="" textlink="">
      <xdr:nvSpPr>
        <xdr:cNvPr id="900" name="テキスト ボックス 899"/>
        <xdr:cNvSpPr txBox="1"/>
      </xdr:nvSpPr>
      <xdr:spPr>
        <a:xfrm>
          <a:off x="21964650"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110</xdr:col>
      <xdr:colOff>171450</xdr:colOff>
      <xdr:row>101</xdr:row>
      <xdr:rowOff>76200</xdr:rowOff>
    </xdr:from>
    <xdr:to>
      <xdr:col>114</xdr:col>
      <xdr:colOff>171450</xdr:colOff>
      <xdr:row>102</xdr:row>
      <xdr:rowOff>161925</xdr:rowOff>
    </xdr:to>
    <xdr:sp macro="" textlink="">
      <xdr:nvSpPr>
        <xdr:cNvPr id="901" name="テキスト ボックス 900"/>
        <xdr:cNvSpPr txBox="1"/>
      </xdr:nvSpPr>
      <xdr:spPr>
        <a:xfrm>
          <a:off x="21126450"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106</xdr:col>
      <xdr:colOff>47625</xdr:colOff>
      <xdr:row>101</xdr:row>
      <xdr:rowOff>76200</xdr:rowOff>
    </xdr:from>
    <xdr:to>
      <xdr:col>110</xdr:col>
      <xdr:colOff>47625</xdr:colOff>
      <xdr:row>102</xdr:row>
      <xdr:rowOff>161925</xdr:rowOff>
    </xdr:to>
    <xdr:sp macro="" textlink="">
      <xdr:nvSpPr>
        <xdr:cNvPr id="902" name="テキスト ボックス 901"/>
        <xdr:cNvSpPr txBox="1"/>
      </xdr:nvSpPr>
      <xdr:spPr>
        <a:xfrm>
          <a:off x="20240625"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101</xdr:col>
      <xdr:colOff>114300</xdr:colOff>
      <xdr:row>101</xdr:row>
      <xdr:rowOff>76200</xdr:rowOff>
    </xdr:from>
    <xdr:to>
      <xdr:col>105</xdr:col>
      <xdr:colOff>114300</xdr:colOff>
      <xdr:row>102</xdr:row>
      <xdr:rowOff>161925</xdr:rowOff>
    </xdr:to>
    <xdr:sp macro="" textlink="">
      <xdr:nvSpPr>
        <xdr:cNvPr id="903" name="テキスト ボックス 902"/>
        <xdr:cNvSpPr txBox="1"/>
      </xdr:nvSpPr>
      <xdr:spPr>
        <a:xfrm>
          <a:off x="19354800"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96</xdr:col>
      <xdr:colOff>171450</xdr:colOff>
      <xdr:row>101</xdr:row>
      <xdr:rowOff>76200</xdr:rowOff>
    </xdr:from>
    <xdr:to>
      <xdr:col>100</xdr:col>
      <xdr:colOff>171450</xdr:colOff>
      <xdr:row>102</xdr:row>
      <xdr:rowOff>161925</xdr:rowOff>
    </xdr:to>
    <xdr:sp macro="" textlink="">
      <xdr:nvSpPr>
        <xdr:cNvPr id="904" name="テキスト ボックス 903"/>
        <xdr:cNvSpPr txBox="1"/>
      </xdr:nvSpPr>
      <xdr:spPr>
        <a:xfrm>
          <a:off x="18459450"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94</xdr:row>
      <xdr:rowOff>88900</xdr:rowOff>
    </xdr:from>
    <xdr:to>
      <xdr:col>116</xdr:col>
      <xdr:colOff>114300</xdr:colOff>
      <xdr:row>95</xdr:row>
      <xdr:rowOff>19050</xdr:rowOff>
    </xdr:to>
    <xdr:sp macro="" textlink="" fLocksText="0">
      <xdr:nvSpPr>
        <xdr:cNvPr id="905" name="楕円 904"/>
        <xdr:cNvSpPr/>
      </xdr:nvSpPr>
      <xdr:spPr>
        <a:xfrm>
          <a:off x="22107525" y="153447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116</xdr:col>
      <xdr:colOff>114300</xdr:colOff>
      <xdr:row>93</xdr:row>
      <xdr:rowOff>123825</xdr:rowOff>
    </xdr:from>
    <xdr:to>
      <xdr:col>117</xdr:col>
      <xdr:colOff>171450</xdr:colOff>
      <xdr:row>95</xdr:row>
      <xdr:rowOff>38100</xdr:rowOff>
    </xdr:to>
    <xdr:sp macro="" textlink="">
      <xdr:nvSpPr>
        <xdr:cNvPr id="906" name="前年度繰上充用金該当値テキスト"/>
        <xdr:cNvSpPr txBox="1"/>
      </xdr:nvSpPr>
      <xdr:spPr>
        <a:xfrm>
          <a:off x="22212300" y="152114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111</xdr:col>
      <xdr:colOff>127000</xdr:colOff>
      <xdr:row>94</xdr:row>
      <xdr:rowOff>88900</xdr:rowOff>
    </xdr:from>
    <xdr:to>
      <xdr:col>112</xdr:col>
      <xdr:colOff>38100</xdr:colOff>
      <xdr:row>95</xdr:row>
      <xdr:rowOff>19050</xdr:rowOff>
    </xdr:to>
    <xdr:sp macro="" textlink="" fLocksText="0">
      <xdr:nvSpPr>
        <xdr:cNvPr id="907" name="楕円 906"/>
        <xdr:cNvSpPr/>
      </xdr:nvSpPr>
      <xdr:spPr>
        <a:xfrm>
          <a:off x="21269325" y="153447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111</xdr:col>
      <xdr:colOff>47625</xdr:colOff>
      <xdr:row>93</xdr:row>
      <xdr:rowOff>38100</xdr:rowOff>
    </xdr:from>
    <xdr:to>
      <xdr:col>112</xdr:col>
      <xdr:colOff>104775</xdr:colOff>
      <xdr:row>94</xdr:row>
      <xdr:rowOff>123825</xdr:rowOff>
    </xdr:to>
    <xdr:sp macro="" textlink="">
      <xdr:nvSpPr>
        <xdr:cNvPr id="908" name="テキスト ボックス 907"/>
        <xdr:cNvSpPr txBox="1"/>
      </xdr:nvSpPr>
      <xdr:spPr>
        <a:xfrm>
          <a:off x="21193125" y="151257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0</xdr:colOff>
      <xdr:row>94</xdr:row>
      <xdr:rowOff>88900</xdr:rowOff>
    </xdr:from>
    <xdr:to>
      <xdr:col>107</xdr:col>
      <xdr:colOff>101600</xdr:colOff>
      <xdr:row>95</xdr:row>
      <xdr:rowOff>19050</xdr:rowOff>
    </xdr:to>
    <xdr:sp macro="" textlink="" fLocksText="0">
      <xdr:nvSpPr>
        <xdr:cNvPr id="909" name="楕円 908"/>
        <xdr:cNvSpPr/>
      </xdr:nvSpPr>
      <xdr:spPr>
        <a:xfrm>
          <a:off x="20383500" y="153447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106</xdr:col>
      <xdr:colOff>114300</xdr:colOff>
      <xdr:row>93</xdr:row>
      <xdr:rowOff>38100</xdr:rowOff>
    </xdr:from>
    <xdr:to>
      <xdr:col>107</xdr:col>
      <xdr:colOff>171450</xdr:colOff>
      <xdr:row>94</xdr:row>
      <xdr:rowOff>123825</xdr:rowOff>
    </xdr:to>
    <xdr:sp macro="" textlink="">
      <xdr:nvSpPr>
        <xdr:cNvPr id="910" name="テキスト ボックス 909"/>
        <xdr:cNvSpPr txBox="1"/>
      </xdr:nvSpPr>
      <xdr:spPr>
        <a:xfrm>
          <a:off x="20307300" y="151257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63500</xdr:colOff>
      <xdr:row>94</xdr:row>
      <xdr:rowOff>88900</xdr:rowOff>
    </xdr:from>
    <xdr:to>
      <xdr:col>102</xdr:col>
      <xdr:colOff>165100</xdr:colOff>
      <xdr:row>95</xdr:row>
      <xdr:rowOff>19050</xdr:rowOff>
    </xdr:to>
    <xdr:sp macro="" textlink="" fLocksText="0">
      <xdr:nvSpPr>
        <xdr:cNvPr id="911" name="楕円 910"/>
        <xdr:cNvSpPr/>
      </xdr:nvSpPr>
      <xdr:spPr>
        <a:xfrm>
          <a:off x="19497675" y="153447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171450</xdr:colOff>
      <xdr:row>93</xdr:row>
      <xdr:rowOff>38100</xdr:rowOff>
    </xdr:from>
    <xdr:to>
      <xdr:col>103</xdr:col>
      <xdr:colOff>38100</xdr:colOff>
      <xdr:row>94</xdr:row>
      <xdr:rowOff>123825</xdr:rowOff>
    </xdr:to>
    <xdr:sp macro="" textlink="">
      <xdr:nvSpPr>
        <xdr:cNvPr id="912" name="テキスト ボックス 911"/>
        <xdr:cNvSpPr txBox="1"/>
      </xdr:nvSpPr>
      <xdr:spPr>
        <a:xfrm>
          <a:off x="19411950" y="151257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94</xdr:row>
      <xdr:rowOff>88900</xdr:rowOff>
    </xdr:from>
    <xdr:to>
      <xdr:col>98</xdr:col>
      <xdr:colOff>38100</xdr:colOff>
      <xdr:row>95</xdr:row>
      <xdr:rowOff>19050</xdr:rowOff>
    </xdr:to>
    <xdr:sp macro="" textlink="" fLocksText="0">
      <xdr:nvSpPr>
        <xdr:cNvPr id="913" name="楕円 912"/>
        <xdr:cNvSpPr/>
      </xdr:nvSpPr>
      <xdr:spPr>
        <a:xfrm>
          <a:off x="18602325" y="153447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97</xdr:col>
      <xdr:colOff>47625</xdr:colOff>
      <xdr:row>93</xdr:row>
      <xdr:rowOff>38100</xdr:rowOff>
    </xdr:from>
    <xdr:to>
      <xdr:col>98</xdr:col>
      <xdr:colOff>104775</xdr:colOff>
      <xdr:row>94</xdr:row>
      <xdr:rowOff>123825</xdr:rowOff>
    </xdr:to>
    <xdr:sp macro="" textlink="">
      <xdr:nvSpPr>
        <xdr:cNvPr id="914" name="テキスト ボックス 913"/>
        <xdr:cNvSpPr txBox="1"/>
      </xdr:nvSpPr>
      <xdr:spPr>
        <a:xfrm>
          <a:off x="18526125" y="151257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103</xdr:row>
      <xdr:rowOff>120650</xdr:rowOff>
    </xdr:from>
    <xdr:to>
      <xdr:col>120</xdr:col>
      <xdr:colOff>114300</xdr:colOff>
      <xdr:row>114</xdr:row>
      <xdr:rowOff>139700</xdr:rowOff>
    </xdr:to>
    <xdr:sp macro="" textlink="" fLocksText="0">
      <xdr:nvSpPr>
        <xdr:cNvPr id="915" name="正方形/長方形 914"/>
        <xdr:cNvSpPr/>
      </xdr:nvSpPr>
      <xdr:spPr>
        <a:xfrm>
          <a:off x="762000" y="16925925"/>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fLocksText="0">
      <xdr:nvSpPr>
        <xdr:cNvPr id="916" name="正方形/長方形 915"/>
        <xdr:cNvSpPr/>
      </xdr:nvSpPr>
      <xdr:spPr>
        <a:xfrm>
          <a:off x="762000" y="16983075"/>
          <a:ext cx="38481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90575" y="17240250"/>
          <a:ext cx="22155150" cy="1524000"/>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eaLnBrk="1" fontAlgn="auto" latinLnBrk="0" hangingPunct="1">
            <a:lnSpc>
              <a:spcPct val="100000"/>
            </a:lnSpc>
            <a:spcBef>
              <a:spcPts val="0"/>
            </a:spcBef>
            <a:spcAft>
              <a:spcPts val="0"/>
            </a:spcAft>
            <a:buClrTx/>
            <a:buSzTx/>
            <a:buFontTx/>
            <a:buNone/>
          </a:pPr>
          <a:r>
            <a:rPr lang="ja-JP" altLang="en-US" sz="1100" b="0" i="0" u="none" kern="0" spc="0" baseline="0">
              <a:ln>
                <a:noFill/>
              </a:ln>
              <a:solidFill>
                <a:srgbClr val="000000"/>
              </a:solidFill>
              <a:latin typeface="+mn-lt"/>
              <a:ea typeface="ＭＳ Ｐゴシック" panose="020B0600070205080204" pitchFamily="50" charset="-128"/>
              <a:cs typeface="+mn-cs"/>
            </a:rPr>
            <a:t>　</a:t>
          </a:r>
          <a:r>
            <a:rPr lang="ja-JP" altLang="ja-JP" sz="1100" b="0" i="0" u="none" kern="0" spc="0" baseline="0">
              <a:ln>
                <a:noFill/>
              </a:ln>
              <a:solidFill>
                <a:srgbClr val="000000"/>
              </a:solidFill>
              <a:latin typeface="+mn-lt"/>
              <a:ea typeface="ＭＳ Ｐゴシック" panose="020B0600070205080204" pitchFamily="50" charset="-128"/>
              <a:cs typeface="+mn-cs"/>
            </a:rPr>
            <a:t>類似団体と比較して一人当たりコストが高い項目では、</a:t>
          </a:r>
          <a:r>
            <a:rPr lang="ja-JP" altLang="en-US" sz="1100" b="0" i="0" u="none" kern="0" spc="0" baseline="0">
              <a:ln>
                <a:noFill/>
              </a:ln>
              <a:solidFill>
                <a:srgbClr val="000000"/>
              </a:solidFill>
              <a:latin typeface="+mn-lt"/>
              <a:ea typeface="ＭＳ Ｐゴシック" panose="020B0600070205080204" pitchFamily="50" charset="-128"/>
              <a:cs typeface="+mn-cs"/>
            </a:rPr>
            <a:t>繰出金が</a:t>
          </a:r>
          <a:r>
            <a:rPr lang="en-US" altLang="ja-JP" sz="1100" b="0" i="0" u="none" kern="0" spc="0" baseline="0">
              <a:ln>
                <a:noFill/>
              </a:ln>
              <a:solidFill>
                <a:srgbClr val="000000"/>
              </a:solidFill>
              <a:latin typeface="+mn-lt"/>
              <a:ea typeface="ＭＳ Ｐゴシック" panose="020B0600070205080204" pitchFamily="50" charset="-128"/>
              <a:cs typeface="+mn-cs"/>
            </a:rPr>
            <a:t>67</a:t>
          </a:r>
          <a:r>
            <a:rPr lang="ja-JP" altLang="ja-JP" sz="1100" b="0" i="0" u="none" kern="0" spc="0" baseline="0">
              <a:ln>
                <a:noFill/>
              </a:ln>
              <a:solidFill>
                <a:srgbClr val="000000"/>
              </a:solidFill>
              <a:latin typeface="+mn-lt"/>
              <a:ea typeface="ＭＳ Ｐゴシック" panose="020B0600070205080204" pitchFamily="50" charset="-128"/>
              <a:cs typeface="+mn-cs"/>
            </a:rPr>
            <a:t>団体中</a:t>
          </a:r>
          <a:r>
            <a:rPr lang="en-US" altLang="ja-JP" sz="1100" b="0" i="0" u="none" kern="0" spc="0" baseline="0">
              <a:ln>
                <a:noFill/>
              </a:ln>
              <a:solidFill>
                <a:srgbClr val="000000"/>
              </a:solidFill>
              <a:latin typeface="+mn-lt"/>
              <a:ea typeface="ＭＳ Ｐゴシック" panose="020B0600070205080204" pitchFamily="50" charset="-128"/>
              <a:cs typeface="+mn-cs"/>
            </a:rPr>
            <a:t>1</a:t>
          </a:r>
          <a:r>
            <a:rPr lang="ja-JP" altLang="ja-JP" sz="1100" b="0" i="0" u="none" kern="0" spc="0" baseline="0">
              <a:ln>
                <a:noFill/>
              </a:ln>
              <a:solidFill>
                <a:srgbClr val="000000"/>
              </a:solidFill>
              <a:latin typeface="+mn-lt"/>
              <a:ea typeface="ＭＳ Ｐゴシック" panose="020B0600070205080204" pitchFamily="50" charset="-128"/>
              <a:cs typeface="+mn-cs"/>
            </a:rPr>
            <a:t>位、</a:t>
          </a:r>
          <a:r>
            <a:rPr lang="ja-JP" altLang="en-US" sz="1100" b="0" i="0" u="none" kern="0" spc="0" baseline="0">
              <a:ln>
                <a:noFill/>
              </a:ln>
              <a:solidFill>
                <a:srgbClr val="000000"/>
              </a:solidFill>
              <a:latin typeface="+mn-lt"/>
              <a:ea typeface="ＭＳ Ｐゴシック" panose="020B0600070205080204" pitchFamily="50" charset="-128"/>
              <a:cs typeface="+mn-cs"/>
            </a:rPr>
            <a:t>物件費</a:t>
          </a:r>
          <a:r>
            <a:rPr lang="ja-JP" altLang="ja-JP" sz="1100" b="0" i="0" u="none" kern="0" spc="0" baseline="0">
              <a:ln>
                <a:noFill/>
              </a:ln>
              <a:solidFill>
                <a:srgbClr val="000000"/>
              </a:solidFill>
              <a:latin typeface="+mn-lt"/>
              <a:ea typeface="ＭＳ Ｐゴシック" panose="020B0600070205080204" pitchFamily="50" charset="-128"/>
              <a:cs typeface="+mn-cs"/>
            </a:rPr>
            <a:t>が</a:t>
          </a:r>
          <a:r>
            <a:rPr lang="en-US" altLang="ja-JP" sz="1100" b="0" i="0" u="none" kern="0" spc="0" baseline="0">
              <a:ln>
                <a:noFill/>
              </a:ln>
              <a:solidFill>
                <a:srgbClr val="000000"/>
              </a:solidFill>
              <a:latin typeface="+mn-lt"/>
              <a:ea typeface="ＭＳ Ｐゴシック" panose="020B0600070205080204" pitchFamily="50" charset="-128"/>
              <a:cs typeface="+mn-cs"/>
            </a:rPr>
            <a:t>2</a:t>
          </a:r>
          <a:r>
            <a:rPr lang="ja-JP" altLang="ja-JP" sz="1100" b="0" i="0" u="none" kern="0" spc="0" baseline="0">
              <a:ln>
                <a:noFill/>
              </a:ln>
              <a:solidFill>
                <a:srgbClr val="000000"/>
              </a:solidFill>
              <a:latin typeface="+mn-lt"/>
              <a:ea typeface="ＭＳ Ｐゴシック" panose="020B0600070205080204" pitchFamily="50" charset="-128"/>
              <a:cs typeface="+mn-cs"/>
            </a:rPr>
            <a:t>位となっている。繰出金について</a:t>
          </a:r>
          <a:r>
            <a:rPr lang="ja-JP" altLang="en-US" sz="1100" b="0" i="0" u="none" kern="0" spc="0" baseline="0">
              <a:ln>
                <a:noFill/>
              </a:ln>
              <a:solidFill>
                <a:srgbClr val="000000"/>
              </a:solidFill>
              <a:latin typeface="+mn-lt"/>
              <a:ea typeface="ＭＳ Ｐゴシック" panose="020B0600070205080204" pitchFamily="50" charset="-128"/>
              <a:cs typeface="+mn-cs"/>
            </a:rPr>
            <a:t>は、</a:t>
          </a:r>
          <a:r>
            <a:rPr lang="ja-JP" altLang="ja-JP" sz="1100" b="0" i="0" u="none" kern="0" spc="0" baseline="0">
              <a:ln>
                <a:noFill/>
              </a:ln>
              <a:solidFill>
                <a:srgbClr val="000000"/>
              </a:solidFill>
              <a:latin typeface="+mn-lt"/>
              <a:ea typeface="ＭＳ Ｐゴシック" panose="020B0600070205080204" pitchFamily="50" charset="-128"/>
              <a:cs typeface="+mn-cs"/>
            </a:rPr>
            <a:t>平成</a:t>
          </a:r>
          <a:r>
            <a:rPr lang="en-US" altLang="ja-JP" sz="1100" b="0" i="0" u="none" kern="0" spc="0" baseline="0">
              <a:ln>
                <a:noFill/>
              </a:ln>
              <a:solidFill>
                <a:srgbClr val="000000"/>
              </a:solidFill>
              <a:latin typeface="+mn-lt"/>
              <a:ea typeface="ＭＳ Ｐゴシック" panose="020B0600070205080204" pitchFamily="50" charset="-128"/>
              <a:cs typeface="+mn-cs"/>
            </a:rPr>
            <a:t>18</a:t>
          </a:r>
          <a:r>
            <a:rPr lang="ja-JP" altLang="ja-JP" sz="1100" b="0" i="0" u="none" kern="0" spc="0" baseline="0">
              <a:ln>
                <a:noFill/>
              </a:ln>
              <a:solidFill>
                <a:srgbClr val="000000"/>
              </a:solidFill>
              <a:latin typeface="+mn-lt"/>
              <a:ea typeface="ＭＳ Ｐゴシック" panose="020B0600070205080204" pitchFamily="50" charset="-128"/>
              <a:cs typeface="+mn-cs"/>
            </a:rPr>
            <a:t>年度から</a:t>
          </a:r>
          <a:r>
            <a:rPr lang="en-US" altLang="ja-JP" sz="1100" b="0" i="0" u="none" kern="0" spc="0" baseline="0">
              <a:ln>
                <a:noFill/>
              </a:ln>
              <a:solidFill>
                <a:srgbClr val="000000"/>
              </a:solidFill>
              <a:latin typeface="+mn-lt"/>
              <a:ea typeface="ＭＳ Ｐゴシック" panose="020B0600070205080204" pitchFamily="50" charset="-128"/>
              <a:cs typeface="+mn-cs"/>
            </a:rPr>
            <a:t>10</a:t>
          </a:r>
          <a:r>
            <a:rPr lang="ja-JP" altLang="ja-JP" sz="1100" b="0" i="0" u="none" kern="0" spc="0" baseline="0">
              <a:ln>
                <a:noFill/>
              </a:ln>
              <a:solidFill>
                <a:srgbClr val="000000"/>
              </a:solidFill>
              <a:latin typeface="+mn-lt"/>
              <a:ea typeface="ＭＳ Ｐゴシック" panose="020B0600070205080204" pitchFamily="50" charset="-128"/>
              <a:cs typeface="+mn-cs"/>
            </a:rPr>
            <a:t>ヶ年計画により整備を実施した下水道整備事業</a:t>
          </a:r>
          <a:r>
            <a:rPr lang="ja-JP" altLang="en-US" sz="1100" b="0" i="0" u="none" kern="0" spc="0" baseline="0">
              <a:ln>
                <a:noFill/>
              </a:ln>
              <a:solidFill>
                <a:srgbClr val="000000"/>
              </a:solidFill>
              <a:latin typeface="+mn-lt"/>
              <a:ea typeface="ＭＳ Ｐゴシック" panose="020B0600070205080204" pitchFamily="50" charset="-128"/>
              <a:cs typeface="+mn-cs"/>
            </a:rPr>
            <a:t>の起債の本格的な償還が始まり、その償還の財源として一般会計からの繰出金に頼らざるを得ないこと</a:t>
          </a:r>
          <a:r>
            <a:rPr lang="ja-JP" altLang="ja-JP" sz="1100" b="0" i="0" u="none" kern="0" spc="0" baseline="0">
              <a:ln>
                <a:noFill/>
              </a:ln>
              <a:solidFill>
                <a:srgbClr val="000000"/>
              </a:solidFill>
              <a:latin typeface="+mn-lt"/>
              <a:ea typeface="ＭＳ Ｐゴシック" panose="020B0600070205080204" pitchFamily="50" charset="-128"/>
              <a:cs typeface="+mn-cs"/>
            </a:rPr>
            <a:t>、高齢化の進行（高齢化率</a:t>
          </a:r>
          <a:r>
            <a:rPr lang="en-US" altLang="ja-JP" sz="1100" b="0" i="0" u="none" kern="0" spc="0" baseline="0">
              <a:ln>
                <a:noFill/>
              </a:ln>
              <a:solidFill>
                <a:srgbClr val="000000"/>
              </a:solidFill>
              <a:latin typeface="+mn-lt"/>
              <a:ea typeface="ＭＳ Ｐゴシック" panose="020B0600070205080204" pitchFamily="50" charset="-128"/>
              <a:cs typeface="+mn-cs"/>
            </a:rPr>
            <a:t>49</a:t>
          </a:r>
          <a:r>
            <a:rPr lang="ja-JP" altLang="ja-JP" sz="1100" b="0" i="0" u="none" kern="0" spc="0" baseline="0">
              <a:ln>
                <a:noFill/>
              </a:ln>
              <a:solidFill>
                <a:srgbClr val="000000"/>
              </a:solidFill>
              <a:latin typeface="+mn-lt"/>
              <a:ea typeface="ＭＳ Ｐゴシック" panose="020B0600070205080204" pitchFamily="50" charset="-128"/>
              <a:cs typeface="+mn-cs"/>
            </a:rPr>
            <a:t>％超）に伴い、後期高齢者医療保険、介護保険の給付費が右肩上がりに増えていることなどから類似団体と比較して高い水準となっている。</a:t>
          </a:r>
          <a:r>
            <a:rPr lang="ja-JP" altLang="en-US" sz="1100" b="0" i="0" u="none" kern="0" spc="0" baseline="0">
              <a:ln>
                <a:noFill/>
              </a:ln>
              <a:solidFill>
                <a:srgbClr val="000000"/>
              </a:solidFill>
              <a:latin typeface="+mn-lt"/>
              <a:ea typeface="ＭＳ Ｐゴシック" panose="020B0600070205080204" pitchFamily="50" charset="-128"/>
              <a:cs typeface="+mn-cs"/>
            </a:rPr>
            <a:t>また、</a:t>
          </a:r>
          <a:r>
            <a:rPr lang="ja-JP" altLang="ja-JP" sz="1100" b="0" i="0" u="none" kern="0" spc="0" baseline="0">
              <a:ln>
                <a:noFill/>
              </a:ln>
              <a:solidFill>
                <a:srgbClr val="000000"/>
              </a:solidFill>
              <a:latin typeface="+mn-lt"/>
              <a:ea typeface="ＭＳ Ｐゴシック" panose="020B0600070205080204" pitchFamily="50" charset="-128"/>
              <a:cs typeface="+mn-cs"/>
            </a:rPr>
            <a:t>物件費が高い要因としては、費目別比較データを見ても委託料が類似団体と比較して</a:t>
          </a:r>
          <a:r>
            <a:rPr lang="en-US" altLang="ja-JP" sz="1100" b="0" i="0" u="none" kern="0" spc="0" baseline="0">
              <a:ln>
                <a:noFill/>
              </a:ln>
              <a:solidFill>
                <a:srgbClr val="000000"/>
              </a:solidFill>
              <a:latin typeface="+mn-lt"/>
              <a:ea typeface="ＭＳ Ｐゴシック" panose="020B0600070205080204" pitchFamily="50" charset="-128"/>
              <a:cs typeface="+mn-cs"/>
            </a:rPr>
            <a:t>246.7</a:t>
          </a:r>
          <a:r>
            <a:rPr lang="ja-JP" altLang="ja-JP" sz="1100" b="0" i="0" u="none" kern="0" spc="0" baseline="0">
              <a:ln>
                <a:noFill/>
              </a:ln>
              <a:solidFill>
                <a:srgbClr val="000000"/>
              </a:solidFill>
              <a:latin typeface="+mn-lt"/>
              <a:ea typeface="ＭＳ Ｐゴシック" panose="020B0600070205080204" pitchFamily="50" charset="-128"/>
              <a:cs typeface="+mn-cs"/>
            </a:rPr>
            <a:t>％と大きくなっており、これは、東京都からの委託施設が都道の管理を含め</a:t>
          </a:r>
          <a:r>
            <a:rPr lang="en-US" altLang="ja-JP" sz="1100" b="0" i="0" u="none" kern="0" spc="0" baseline="0">
              <a:ln>
                <a:noFill/>
              </a:ln>
              <a:solidFill>
                <a:srgbClr val="000000"/>
              </a:solidFill>
              <a:latin typeface="+mn-lt"/>
              <a:ea typeface="ＭＳ Ｐゴシック" panose="020B0600070205080204" pitchFamily="50" charset="-128"/>
              <a:cs typeface="+mn-cs"/>
            </a:rPr>
            <a:t>4</a:t>
          </a:r>
          <a:r>
            <a:rPr lang="ja-JP" altLang="ja-JP" sz="1100" b="0" i="0" u="none" kern="0" spc="0" baseline="0">
              <a:ln>
                <a:noFill/>
              </a:ln>
              <a:solidFill>
                <a:srgbClr val="000000"/>
              </a:solidFill>
              <a:latin typeface="+mn-lt"/>
              <a:ea typeface="ＭＳ Ｐゴシック" panose="020B0600070205080204" pitchFamily="50" charset="-128"/>
              <a:cs typeface="+mn-cs"/>
            </a:rPr>
            <a:t>施設あること、また、東京都の面積の約</a:t>
          </a:r>
          <a:r>
            <a:rPr lang="en-US" altLang="ja-JP" sz="1100" b="0" i="0" u="none" kern="0" spc="0" baseline="0">
              <a:ln>
                <a:noFill/>
              </a:ln>
              <a:solidFill>
                <a:srgbClr val="000000"/>
              </a:solidFill>
              <a:latin typeface="+mn-lt"/>
              <a:ea typeface="ＭＳ Ｐゴシック" panose="020B0600070205080204" pitchFamily="50" charset="-128"/>
              <a:cs typeface="+mn-cs"/>
            </a:rPr>
            <a:t>10</a:t>
          </a:r>
          <a:r>
            <a:rPr lang="ja-JP" altLang="ja-JP" sz="1100" b="0" i="0" u="none" kern="0" spc="0" baseline="0">
              <a:ln>
                <a:noFill/>
              </a:ln>
              <a:solidFill>
                <a:srgbClr val="000000"/>
              </a:solidFill>
              <a:latin typeface="+mn-lt"/>
              <a:ea typeface="ＭＳ Ｐゴシック" panose="020B0600070205080204" pitchFamily="50" charset="-128"/>
              <a:cs typeface="+mn-cs"/>
            </a:rPr>
            <a:t>分の</a:t>
          </a:r>
          <a:r>
            <a:rPr lang="en-US" altLang="ja-JP" sz="1100" b="0" i="0" u="none" kern="0" spc="0" baseline="0">
              <a:ln>
                <a:noFill/>
              </a:ln>
              <a:solidFill>
                <a:srgbClr val="000000"/>
              </a:solidFill>
              <a:latin typeface="+mn-lt"/>
              <a:ea typeface="ＭＳ Ｐゴシック" panose="020B0600070205080204" pitchFamily="50" charset="-128"/>
              <a:cs typeface="+mn-cs"/>
            </a:rPr>
            <a:t>1</a:t>
          </a:r>
          <a:r>
            <a:rPr lang="ja-JP" altLang="ja-JP" sz="1100" b="0" i="0" u="none" kern="0" spc="0" baseline="0">
              <a:ln>
                <a:noFill/>
              </a:ln>
              <a:solidFill>
                <a:srgbClr val="000000"/>
              </a:solidFill>
              <a:latin typeface="+mn-lt"/>
              <a:ea typeface="ＭＳ Ｐゴシック" panose="020B0600070205080204" pitchFamily="50" charset="-128"/>
              <a:cs typeface="+mn-cs"/>
            </a:rPr>
            <a:t>に及ぶ奥多摩町の行政面積は、その</a:t>
          </a:r>
          <a:r>
            <a:rPr lang="en-US" altLang="ja-JP" sz="1100" b="0" i="0" u="none" kern="0" spc="0" baseline="0">
              <a:ln>
                <a:noFill/>
              </a:ln>
              <a:solidFill>
                <a:srgbClr val="000000"/>
              </a:solidFill>
              <a:latin typeface="+mn-lt"/>
              <a:ea typeface="ＭＳ Ｐゴシック" panose="020B0600070205080204" pitchFamily="50" charset="-128"/>
              <a:cs typeface="+mn-cs"/>
            </a:rPr>
            <a:t>94%</a:t>
          </a:r>
          <a:r>
            <a:rPr lang="ja-JP" altLang="ja-JP" sz="1100" b="0" i="0" u="none" kern="0" spc="0" baseline="0">
              <a:ln>
                <a:noFill/>
              </a:ln>
              <a:solidFill>
                <a:srgbClr val="000000"/>
              </a:solidFill>
              <a:latin typeface="+mn-lt"/>
              <a:ea typeface="ＭＳ Ｐゴシック" panose="020B0600070205080204" pitchFamily="50" charset="-128"/>
              <a:cs typeface="+mn-cs"/>
            </a:rPr>
            <a:t>が山林であり、森林再生（間伐）事業、枝打ち事業といった環境対策だけでなく、シカの食害に係る獣害対策等に対しても取り組む必要があるため、これらの経費だけで物件費全体の約</a:t>
          </a:r>
          <a:r>
            <a:rPr lang="en-US" altLang="ja-JP" sz="1100" b="0" i="0" u="none" kern="0" spc="0" baseline="0">
              <a:ln>
                <a:noFill/>
              </a:ln>
              <a:solidFill>
                <a:srgbClr val="000000"/>
              </a:solidFill>
              <a:latin typeface="+mn-lt"/>
              <a:ea typeface="ＭＳ Ｐゴシック" panose="020B0600070205080204" pitchFamily="50" charset="-128"/>
              <a:cs typeface="+mn-cs"/>
            </a:rPr>
            <a:t>4</a:t>
          </a:r>
          <a:r>
            <a:rPr lang="ja-JP" altLang="ja-JP" sz="1100" b="0" i="0" u="none" kern="0" spc="0" baseline="0">
              <a:ln>
                <a:noFill/>
              </a:ln>
              <a:solidFill>
                <a:srgbClr val="000000"/>
              </a:solidFill>
              <a:latin typeface="+mn-lt"/>
              <a:ea typeface="ＭＳ Ｐゴシック" panose="020B0600070205080204" pitchFamily="50" charset="-128"/>
              <a:cs typeface="+mn-cs"/>
            </a:rPr>
            <a:t>割を占めており、一人当たりコストが高い要因となっている。</a:t>
          </a:r>
          <a:endParaRPr lang="ja-JP" altLang="ja-JP" sz="1400" b="0" i="0" u="none" kern="0" spc="0" baseline="0">
            <a:ln>
              <a:noFill/>
            </a:ln>
            <a:solidFill>
              <a:srgbClr val="000000"/>
            </a:solidFill>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ja-JP" sz="1100" b="0" i="0" u="none" kern="0" spc="0" baseline="0">
              <a:ln>
                <a:noFill/>
              </a:ln>
              <a:solidFill>
                <a:srgbClr val="000000"/>
              </a:solidFill>
              <a:latin typeface="+mn-lt"/>
              <a:ea typeface="ＭＳ Ｐゴシック" panose="020B0600070205080204" pitchFamily="50" charset="-128"/>
              <a:cs typeface="+mn-cs"/>
            </a:rPr>
            <a:t>　また、普通建設事業費についても、</a:t>
          </a:r>
          <a:r>
            <a:rPr lang="ja-JP" altLang="en-US" sz="1100" b="0" i="0" u="none" kern="0" spc="0" baseline="0">
              <a:ln>
                <a:noFill/>
              </a:ln>
              <a:solidFill>
                <a:srgbClr val="000000"/>
              </a:solidFill>
              <a:latin typeface="+mn-lt"/>
              <a:ea typeface="ＭＳ Ｐゴシック" panose="020B0600070205080204" pitchFamily="50" charset="-128"/>
              <a:cs typeface="+mn-cs"/>
            </a:rPr>
            <a:t>町の最重要施策である</a:t>
          </a:r>
          <a:r>
            <a:rPr lang="ja-JP" altLang="ja-JP" sz="1100" b="0" i="0" u="none" kern="0" spc="0" baseline="0">
              <a:ln>
                <a:noFill/>
              </a:ln>
              <a:solidFill>
                <a:srgbClr val="000000"/>
              </a:solidFill>
              <a:latin typeface="+mn-lt"/>
              <a:ea typeface="ＭＳ Ｐゴシック" panose="020B0600070205080204" pitchFamily="50" charset="-128"/>
              <a:cs typeface="+mn-cs"/>
            </a:rPr>
            <a:t>若者定住化対策として町営若者住宅の整備を進めていること</a:t>
          </a:r>
          <a:r>
            <a:rPr lang="ja-JP" altLang="en-US" sz="1100" b="0" i="0" u="none" kern="0" spc="0" baseline="0">
              <a:ln>
                <a:noFill/>
              </a:ln>
              <a:solidFill>
                <a:srgbClr val="000000"/>
              </a:solidFill>
              <a:latin typeface="+mn-lt"/>
              <a:ea typeface="ＭＳ Ｐゴシック" panose="020B0600070205080204" pitchFamily="50" charset="-128"/>
              <a:cs typeface="+mn-cs"/>
            </a:rPr>
            <a:t>、内水面漁業基本計画に基づき平成</a:t>
          </a:r>
          <a:r>
            <a:rPr lang="en-US" altLang="ja-JP" sz="1100" b="0" i="0" u="none" kern="0" spc="0" baseline="0">
              <a:ln>
                <a:noFill/>
              </a:ln>
              <a:solidFill>
                <a:srgbClr val="000000"/>
              </a:solidFill>
              <a:latin typeface="+mn-lt"/>
              <a:ea typeface="ＭＳ Ｐゴシック" panose="020B0600070205080204" pitchFamily="50" charset="-128"/>
              <a:cs typeface="+mn-cs"/>
            </a:rPr>
            <a:t>27</a:t>
          </a:r>
          <a:r>
            <a:rPr lang="ja-JP" altLang="en-US" sz="1100" b="0" i="0" u="none" kern="0" spc="0" baseline="0">
              <a:ln>
                <a:noFill/>
              </a:ln>
              <a:solidFill>
                <a:srgbClr val="000000"/>
              </a:solidFill>
              <a:latin typeface="+mn-lt"/>
              <a:ea typeface="ＭＳ Ｐゴシック" panose="020B0600070205080204" pitchFamily="50" charset="-128"/>
              <a:cs typeface="+mn-cs"/>
            </a:rPr>
            <a:t>年度から釣場等の内水面漁業環境活用施設の整備を重点的に行っていることなど</a:t>
          </a:r>
          <a:r>
            <a:rPr lang="ja-JP" altLang="ja-JP" sz="1100" b="0" i="0" u="none" kern="0" spc="0" baseline="0">
              <a:ln>
                <a:noFill/>
              </a:ln>
              <a:solidFill>
                <a:srgbClr val="000000"/>
              </a:solidFill>
              <a:latin typeface="+mn-lt"/>
              <a:ea typeface="ＭＳ Ｐゴシック" panose="020B0600070205080204" pitchFamily="50" charset="-128"/>
              <a:cs typeface="+mn-cs"/>
            </a:rPr>
            <a:t>から住民一人当たりコストが高い要因となっている。</a:t>
          </a:r>
          <a:endParaRPr lang="ja-JP" altLang="ja-JP" sz="1400" b="0" i="0" u="none" kern="0" spc="0" baseline="0">
            <a:ln>
              <a:noFill/>
            </a:ln>
            <a:solidFill>
              <a:srgbClr val="000000"/>
            </a:solidFill>
            <a:latin typeface="+mn-lt"/>
            <a:ea typeface="ＭＳ Ｐゴシック" panose="020B0600070205080204" pitchFamily="50" charset="-128"/>
            <a:cs typeface="+mn-cs"/>
          </a:endParaRP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xdr:cNvSpPr/>
      </xdr:nvSpPr>
      <xdr:spPr>
        <a:xfrm>
          <a:off x="638175" y="123825"/>
          <a:ext cx="1269682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6</a:t>
          </a:r>
          <a:r>
            <a:rPr lang="ja-JP" altLang="en-US" sz="3200" b="1">
              <a:solidFill>
                <a:srgbClr val="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fLocksText="0">
      <xdr:nvSpPr>
        <xdr:cNvPr id="3" name="正方形/長方形 2"/>
        <xdr:cNvSpPr/>
      </xdr:nvSpPr>
      <xdr:spPr>
        <a:xfrm>
          <a:off x="19050000" y="190500"/>
          <a:ext cx="39243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fLocksText="0">
      <xdr:nvSpPr>
        <xdr:cNvPr id="4" name="正方形/長方形 3"/>
        <xdr:cNvSpPr/>
      </xdr:nvSpPr>
      <xdr:spPr>
        <a:xfrm>
          <a:off x="19069050" y="219075"/>
          <a:ext cx="3876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fLocksText="0">
      <xdr:nvSpPr>
        <xdr:cNvPr id="5" name="正方形/長方形 4"/>
        <xdr:cNvSpPr/>
      </xdr:nvSpPr>
      <xdr:spPr>
        <a:xfrm>
          <a:off x="19097625" y="238125"/>
          <a:ext cx="38195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東京都奥多摩町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xdr:cNvSpPr/>
      </xdr:nvSpPr>
      <xdr:spPr>
        <a:xfrm>
          <a:off x="16259175" y="190500"/>
          <a:ext cx="26574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xdr:cNvSpPr/>
      </xdr:nvSpPr>
      <xdr:spPr>
        <a:xfrm>
          <a:off x="16278225" y="219075"/>
          <a:ext cx="26193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xdr:cNvSpPr/>
      </xdr:nvSpPr>
      <xdr:spPr>
        <a:xfrm>
          <a:off x="16306800" y="238125"/>
          <a:ext cx="25622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平成</a:t>
          </a:r>
          <a:r>
            <a:rPr lang="en-US" altLang="ja-JP" sz="2000" b="1">
              <a:solidFill>
                <a:srgbClr val="FFFFFF"/>
              </a:solidFill>
              <a:latin typeface="ＭＳ ゴシック" panose="020B0609070205080204" pitchFamily="49" charset="-128"/>
              <a:ea typeface="ＭＳ ゴシック" panose="020B0609070205080204" pitchFamily="49" charset="-128"/>
            </a:rPr>
            <a:t>29</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xdr:cNvSpPr/>
      </xdr:nvSpPr>
      <xdr:spPr>
        <a:xfrm>
          <a:off x="762000" y="847725"/>
          <a:ext cx="1009650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xdr:cNvSpPr/>
      </xdr:nvSpPr>
      <xdr:spPr>
        <a:xfrm>
          <a:off x="885825" y="885825"/>
          <a:ext cx="1400175"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fLocksText="0">
      <xdr:nvSpPr>
        <xdr:cNvPr id="11" name="正方形/長方形 10"/>
        <xdr:cNvSpPr/>
      </xdr:nvSpPr>
      <xdr:spPr>
        <a:xfrm>
          <a:off x="2219325" y="885825"/>
          <a:ext cx="142875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5,233
5,198
225.53
6,568,867
6,388,231
180,636
2,564,048
2,280,044</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xdr:cNvSpPr/>
      </xdr:nvSpPr>
      <xdr:spPr>
        <a:xfrm>
          <a:off x="3552825" y="885825"/>
          <a:ext cx="15240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xdr:cNvSpPr/>
      </xdr:nvSpPr>
      <xdr:spPr>
        <a:xfrm>
          <a:off x="5076825" y="904875"/>
          <a:ext cx="203835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xdr:cNvSpPr/>
      </xdr:nvSpPr>
      <xdr:spPr>
        <a:xfrm>
          <a:off x="7115175" y="904875"/>
          <a:ext cx="1266825"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5.6
-</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xdr:cNvSpPr/>
      </xdr:nvSpPr>
      <xdr:spPr>
        <a:xfrm>
          <a:off x="8448675" y="914400"/>
          <a:ext cx="62865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xdr:cNvSpPr/>
      </xdr:nvSpPr>
      <xdr:spPr>
        <a:xfrm>
          <a:off x="5076825" y="1628775"/>
          <a:ext cx="203835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fLocksText="0">
      <xdr:nvSpPr>
        <xdr:cNvPr id="17" name="正方形/長方形 16"/>
        <xdr:cNvSpPr/>
      </xdr:nvSpPr>
      <xdr:spPr>
        <a:xfrm>
          <a:off x="7172325" y="1628775"/>
          <a:ext cx="38100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H25  Ⅱ</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H26  Ⅱ</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H27  Ⅱ</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H28  Ⅱ</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H29  Ⅱ</a:t>
          </a:r>
          <a:r>
            <a:rPr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fLocksText="0">
      <xdr:nvSpPr>
        <xdr:cNvPr id="18" name="角丸四角形 17"/>
        <xdr:cNvSpPr/>
      </xdr:nvSpPr>
      <xdr:spPr>
        <a:xfrm>
          <a:off x="11077575" y="847725"/>
          <a:ext cx="1524000"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fLocksText="0">
      <xdr:nvSpPr>
        <xdr:cNvPr id="19" name="正方形/長方形 18"/>
        <xdr:cNvSpPr/>
      </xdr:nvSpPr>
      <xdr:spPr>
        <a:xfrm>
          <a:off x="11334750" y="914400"/>
          <a:ext cx="1457325"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fLocksText="0">
      <xdr:nvSpPr>
        <xdr:cNvPr id="20" name="正方形/長方形 19"/>
        <xdr:cNvSpPr/>
      </xdr:nvSpPr>
      <xdr:spPr>
        <a:xfrm>
          <a:off x="11334750" y="1162050"/>
          <a:ext cx="145732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xdr:cNvSpPr/>
      </xdr:nvSpPr>
      <xdr:spPr>
        <a:xfrm>
          <a:off x="11334750" y="1476375"/>
          <a:ext cx="1457325" cy="600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sp macro="" textlink="">
      <xdr:nvSpPr>
        <xdr:cNvPr id="22" name="直線コネクタ 21"/>
        <xdr:cNvSpPr/>
      </xdr:nvSpPr>
      <xdr:spPr>
        <a:xfrm flipH="1">
          <a:off x="11153775" y="101917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161925</xdr:colOff>
      <xdr:row>5</xdr:row>
      <xdr:rowOff>158750</xdr:rowOff>
    </xdr:from>
    <xdr:to>
      <xdr:col>59</xdr:col>
      <xdr:colOff>73025</xdr:colOff>
      <xdr:row>6</xdr:row>
      <xdr:rowOff>88900</xdr:rowOff>
    </xdr:to>
    <xdr:sp macro="" textlink="" fLocksText="0">
      <xdr:nvSpPr>
        <xdr:cNvPr id="23" name="楕円 22"/>
        <xdr:cNvSpPr/>
      </xdr:nvSpPr>
      <xdr:spPr>
        <a:xfrm>
          <a:off x="11210925" y="9810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fLocksText="0">
      <xdr:nvSpPr>
        <xdr:cNvPr id="24" name="フローチャート: 判断 23"/>
        <xdr:cNvSpPr/>
      </xdr:nvSpPr>
      <xdr:spPr>
        <a:xfrm>
          <a:off x="11210925" y="12287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sp macro="" textlink="">
      <xdr:nvSpPr>
        <xdr:cNvPr id="25" name="直線コネクタ 24"/>
        <xdr:cNvSpPr/>
      </xdr:nvSpPr>
      <xdr:spPr>
        <a:xfrm>
          <a:off x="11258550"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127000</xdr:colOff>
      <xdr:row>8</xdr:row>
      <xdr:rowOff>152400</xdr:rowOff>
    </xdr:from>
    <xdr:to>
      <xdr:col>59</xdr:col>
      <xdr:colOff>107950</xdr:colOff>
      <xdr:row>8</xdr:row>
      <xdr:rowOff>152400</xdr:rowOff>
    </xdr:to>
    <xdr:sp macro="" textlink="">
      <xdr:nvSpPr>
        <xdr:cNvPr id="26" name="直線コネクタ 25"/>
        <xdr:cNvSpPr/>
      </xdr:nvSpPr>
      <xdr:spPr>
        <a:xfrm>
          <a:off x="11172825" y="14573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59</xdr:col>
      <xdr:colOff>17780</xdr:colOff>
      <xdr:row>10</xdr:row>
      <xdr:rowOff>47625</xdr:rowOff>
    </xdr:from>
    <xdr:to>
      <xdr:col>59</xdr:col>
      <xdr:colOff>17780</xdr:colOff>
      <xdr:row>11</xdr:row>
      <xdr:rowOff>15875</xdr:rowOff>
    </xdr:to>
    <xdr:sp macro="" textlink="">
      <xdr:nvSpPr>
        <xdr:cNvPr id="27" name="直線コネクタ 26"/>
        <xdr:cNvSpPr/>
      </xdr:nvSpPr>
      <xdr:spPr>
        <a:xfrm flipV="1">
          <a:off x="11258550" y="16764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127000</xdr:colOff>
      <xdr:row>11</xdr:row>
      <xdr:rowOff>19050</xdr:rowOff>
    </xdr:from>
    <xdr:to>
      <xdr:col>59</xdr:col>
      <xdr:colOff>107950</xdr:colOff>
      <xdr:row>11</xdr:row>
      <xdr:rowOff>19050</xdr:rowOff>
    </xdr:to>
    <xdr:sp macro="" textlink="">
      <xdr:nvSpPr>
        <xdr:cNvPr id="28" name="直線コネクタ 27"/>
        <xdr:cNvSpPr/>
      </xdr:nvSpPr>
      <xdr:spPr>
        <a:xfrm>
          <a:off x="11172825" y="180975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xdr:col>
      <xdr:colOff>123825</xdr:colOff>
      <xdr:row>16</xdr:row>
      <xdr:rowOff>114300</xdr:rowOff>
    </xdr:from>
    <xdr:to>
      <xdr:col>50</xdr:col>
      <xdr:colOff>66675</xdr:colOff>
      <xdr:row>18</xdr:row>
      <xdr:rowOff>47625</xdr:rowOff>
    </xdr:to>
    <xdr:sp macro="" textlink="">
      <xdr:nvSpPr>
        <xdr:cNvPr id="29" name="テキスト ボックス 28"/>
        <xdr:cNvSpPr txBox="1"/>
      </xdr:nvSpPr>
      <xdr:spPr>
        <a:xfrm>
          <a:off x="695325" y="2714625"/>
          <a:ext cx="88963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twoCellAnchor>
  <xdr:twoCellAnchor editAs="oneCell">
    <xdr:from>
      <xdr:col>3</xdr:col>
      <xdr:colOff>123825</xdr:colOff>
      <xdr:row>18</xdr:row>
      <xdr:rowOff>85725</xdr:rowOff>
    </xdr:from>
    <xdr:to>
      <xdr:col>54</xdr:col>
      <xdr:colOff>114300</xdr:colOff>
      <xdr:row>20</xdr:row>
      <xdr:rowOff>19050</xdr:rowOff>
    </xdr:to>
    <xdr:sp macro="" textlink="">
      <xdr:nvSpPr>
        <xdr:cNvPr id="30" name="テキスト ボックス 29"/>
        <xdr:cNvSpPr txBox="1"/>
      </xdr:nvSpPr>
      <xdr:spPr>
        <a:xfrm>
          <a:off x="695325" y="3009900"/>
          <a:ext cx="97059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lang="en-US" altLang="ja-JP" sz="1000">
              <a:solidFill>
                <a:srgbClr val="000000"/>
              </a:solidFill>
              <a:latin typeface="ＭＳ Ｐゴシック" panose="020B0600070205080204" pitchFamily="50" charset="-128"/>
              <a:ea typeface="ＭＳ Ｐゴシック" panose="020B0600070205080204" pitchFamily="50" charset="-128"/>
            </a:rPr>
            <a:t>25</a:t>
          </a:r>
          <a:r>
            <a:rPr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twoCellAnchor>
  <xdr:twoCellAnchor editAs="oneCell">
    <xdr:from>
      <xdr:col>3</xdr:col>
      <xdr:colOff>123825</xdr:colOff>
      <xdr:row>20</xdr:row>
      <xdr:rowOff>66675</xdr:rowOff>
    </xdr:from>
    <xdr:to>
      <xdr:col>47</xdr:col>
      <xdr:colOff>38100</xdr:colOff>
      <xdr:row>22</xdr:row>
      <xdr:rowOff>0</xdr:rowOff>
    </xdr:to>
    <xdr:sp macro="" textlink="">
      <xdr:nvSpPr>
        <xdr:cNvPr id="31" name="テキスト ボックス 30"/>
        <xdr:cNvSpPr txBox="1"/>
      </xdr:nvSpPr>
      <xdr:spPr>
        <a:xfrm>
          <a:off x="695325" y="3314700"/>
          <a:ext cx="82962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lang="en-US" altLang="ja-JP" sz="1000">
              <a:solidFill>
                <a:srgbClr val="000000"/>
              </a:solidFill>
              <a:latin typeface="ＭＳ Ｐゴシック" panose="020B0600070205080204" pitchFamily="50" charset="-128"/>
              <a:ea typeface="ＭＳ Ｐゴシック" panose="020B0600070205080204" pitchFamily="50" charset="-128"/>
            </a:rPr>
            <a:t>29</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twoCellAnchor>
  <xdr:twoCellAnchor>
    <xdr:from>
      <xdr:col>4</xdr:col>
      <xdr:colOff>0</xdr:colOff>
      <xdr:row>23</xdr:row>
      <xdr:rowOff>57150</xdr:rowOff>
    </xdr:from>
    <xdr:to>
      <xdr:col>28</xdr:col>
      <xdr:colOff>114300</xdr:colOff>
      <xdr:row>25</xdr:row>
      <xdr:rowOff>31750</xdr:rowOff>
    </xdr:to>
    <xdr:sp macro="" textlink="" fLocksText="0">
      <xdr:nvSpPr>
        <xdr:cNvPr id="32" name="正方形/長方形 31"/>
        <xdr:cNvSpPr/>
      </xdr:nvSpPr>
      <xdr:spPr>
        <a:xfrm>
          <a:off x="762000" y="3790950"/>
          <a:ext cx="46863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fLocksText="0">
      <xdr:nvSpPr>
        <xdr:cNvPr id="33" name="正方形/長方形 32"/>
        <xdr:cNvSpPr/>
      </xdr:nvSpPr>
      <xdr:spPr>
        <a:xfrm>
          <a:off x="885825" y="4114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fLocksText="0">
      <xdr:nvSpPr>
        <xdr:cNvPr id="34" name="正方形/長方形 33"/>
        <xdr:cNvSpPr/>
      </xdr:nvSpPr>
      <xdr:spPr>
        <a:xfrm>
          <a:off x="885825" y="4305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fLocksText="0">
      <xdr:nvSpPr>
        <xdr:cNvPr id="35" name="正方形/長方形 34"/>
        <xdr:cNvSpPr/>
      </xdr:nvSpPr>
      <xdr:spPr>
        <a:xfrm>
          <a:off x="1905000" y="4114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fLocksText="0">
      <xdr:nvSpPr>
        <xdr:cNvPr id="36" name="正方形/長方形 35"/>
        <xdr:cNvSpPr/>
      </xdr:nvSpPr>
      <xdr:spPr>
        <a:xfrm>
          <a:off x="1905000" y="4305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fLocksText="0">
      <xdr:nvSpPr>
        <xdr:cNvPr id="37" name="正方形/長方形 36"/>
        <xdr:cNvSpPr/>
      </xdr:nvSpPr>
      <xdr:spPr>
        <a:xfrm>
          <a:off x="3048000" y="4114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fLocksText="0">
      <xdr:nvSpPr>
        <xdr:cNvPr id="38" name="正方形/長方形 37"/>
        <xdr:cNvSpPr/>
      </xdr:nvSpPr>
      <xdr:spPr>
        <a:xfrm>
          <a:off x="3048000" y="4305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fLocksText="0">
      <xdr:nvSpPr>
        <xdr:cNvPr id="39" name="正方形/長方形 38"/>
        <xdr:cNvSpPr/>
      </xdr:nvSpPr>
      <xdr:spPr>
        <a:xfrm>
          <a:off x="762000" y="4572000"/>
          <a:ext cx="46863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xdr:col>
      <xdr:colOff>152400</xdr:colOff>
      <xdr:row>27</xdr:row>
      <xdr:rowOff>9525</xdr:rowOff>
    </xdr:from>
    <xdr:to>
      <xdr:col>5</xdr:col>
      <xdr:colOff>123825</xdr:colOff>
      <xdr:row>28</xdr:row>
      <xdr:rowOff>76200</xdr:rowOff>
    </xdr:to>
    <xdr:sp macro="" textlink="">
      <xdr:nvSpPr>
        <xdr:cNvPr id="40" name="テキスト ボックス 39"/>
        <xdr:cNvSpPr txBox="1"/>
      </xdr:nvSpPr>
      <xdr:spPr>
        <a:xfrm>
          <a:off x="723900" y="43910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41</xdr:row>
      <xdr:rowOff>82550</xdr:rowOff>
    </xdr:from>
    <xdr:to>
      <xdr:col>28</xdr:col>
      <xdr:colOff>114300</xdr:colOff>
      <xdr:row>41</xdr:row>
      <xdr:rowOff>82550</xdr:rowOff>
    </xdr:to>
    <xdr:sp macro="" textlink="">
      <xdr:nvSpPr>
        <xdr:cNvPr id="41" name="直線コネクタ 40"/>
        <xdr:cNvSpPr/>
      </xdr:nvSpPr>
      <xdr:spPr>
        <a:xfrm>
          <a:off x="762000"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95250</xdr:colOff>
      <xdr:row>40</xdr:row>
      <xdr:rowOff>114300</xdr:rowOff>
    </xdr:from>
    <xdr:to>
      <xdr:col>3</xdr:col>
      <xdr:colOff>180975</xdr:colOff>
      <xdr:row>42</xdr:row>
      <xdr:rowOff>47625</xdr:rowOff>
    </xdr:to>
    <xdr:sp macro="" textlink="">
      <xdr:nvSpPr>
        <xdr:cNvPr id="42" name="テキスト ボックス 41"/>
        <xdr:cNvSpPr txBox="1"/>
      </xdr:nvSpPr>
      <xdr:spPr>
        <a:xfrm>
          <a:off x="285750" y="66008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39</xdr:row>
      <xdr:rowOff>44450</xdr:rowOff>
    </xdr:from>
    <xdr:to>
      <xdr:col>28</xdr:col>
      <xdr:colOff>114300</xdr:colOff>
      <xdr:row>39</xdr:row>
      <xdr:rowOff>44450</xdr:rowOff>
    </xdr:to>
    <xdr:sp macro="" textlink="">
      <xdr:nvSpPr>
        <xdr:cNvPr id="43" name="直線コネクタ 42"/>
        <xdr:cNvSpPr/>
      </xdr:nvSpPr>
      <xdr:spPr>
        <a:xfrm>
          <a:off x="762000" y="6372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95250</xdr:colOff>
      <xdr:row>38</xdr:row>
      <xdr:rowOff>76200</xdr:rowOff>
    </xdr:from>
    <xdr:to>
      <xdr:col>3</xdr:col>
      <xdr:colOff>180975</xdr:colOff>
      <xdr:row>40</xdr:row>
      <xdr:rowOff>9525</xdr:rowOff>
    </xdr:to>
    <xdr:sp macro="" textlink="">
      <xdr:nvSpPr>
        <xdr:cNvPr id="44" name="テキスト ボックス 43"/>
        <xdr:cNvSpPr txBox="1"/>
      </xdr:nvSpPr>
      <xdr:spPr>
        <a:xfrm>
          <a:off x="285750" y="62388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37</xdr:row>
      <xdr:rowOff>6350</xdr:rowOff>
    </xdr:from>
    <xdr:to>
      <xdr:col>28</xdr:col>
      <xdr:colOff>114300</xdr:colOff>
      <xdr:row>37</xdr:row>
      <xdr:rowOff>6350</xdr:rowOff>
    </xdr:to>
    <xdr:sp macro="" textlink="">
      <xdr:nvSpPr>
        <xdr:cNvPr id="45" name="直線コネクタ 44"/>
        <xdr:cNvSpPr/>
      </xdr:nvSpPr>
      <xdr:spPr>
        <a:xfrm>
          <a:off x="762000" y="60102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95250</xdr:colOff>
      <xdr:row>36</xdr:row>
      <xdr:rowOff>38100</xdr:rowOff>
    </xdr:from>
    <xdr:to>
      <xdr:col>3</xdr:col>
      <xdr:colOff>180975</xdr:colOff>
      <xdr:row>37</xdr:row>
      <xdr:rowOff>133350</xdr:rowOff>
    </xdr:to>
    <xdr:sp macro="" textlink="">
      <xdr:nvSpPr>
        <xdr:cNvPr id="46" name="テキスト ボックス 45"/>
        <xdr:cNvSpPr txBox="1"/>
      </xdr:nvSpPr>
      <xdr:spPr>
        <a:xfrm>
          <a:off x="285750" y="58769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34</xdr:row>
      <xdr:rowOff>139700</xdr:rowOff>
    </xdr:from>
    <xdr:to>
      <xdr:col>28</xdr:col>
      <xdr:colOff>114300</xdr:colOff>
      <xdr:row>34</xdr:row>
      <xdr:rowOff>139700</xdr:rowOff>
    </xdr:to>
    <xdr:sp macro="" textlink="">
      <xdr:nvSpPr>
        <xdr:cNvPr id="47" name="直線コネクタ 46"/>
        <xdr:cNvSpPr/>
      </xdr:nvSpPr>
      <xdr:spPr>
        <a:xfrm>
          <a:off x="762000" y="5657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33</xdr:row>
      <xdr:rowOff>171450</xdr:rowOff>
    </xdr:from>
    <xdr:to>
      <xdr:col>4</xdr:col>
      <xdr:colOff>0</xdr:colOff>
      <xdr:row>35</xdr:row>
      <xdr:rowOff>95250</xdr:rowOff>
    </xdr:to>
    <xdr:sp macro="" textlink="">
      <xdr:nvSpPr>
        <xdr:cNvPr id="48" name="テキスト ボックス 47"/>
        <xdr:cNvSpPr txBox="1"/>
      </xdr:nvSpPr>
      <xdr:spPr>
        <a:xfrm>
          <a:off x="228600" y="55149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32</xdr:row>
      <xdr:rowOff>101600</xdr:rowOff>
    </xdr:from>
    <xdr:to>
      <xdr:col>28</xdr:col>
      <xdr:colOff>114300</xdr:colOff>
      <xdr:row>32</xdr:row>
      <xdr:rowOff>101600</xdr:rowOff>
    </xdr:to>
    <xdr:sp macro="" textlink="">
      <xdr:nvSpPr>
        <xdr:cNvPr id="49" name="直線コネクタ 48"/>
        <xdr:cNvSpPr/>
      </xdr:nvSpPr>
      <xdr:spPr>
        <a:xfrm>
          <a:off x="762000" y="52959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31</xdr:row>
      <xdr:rowOff>133350</xdr:rowOff>
    </xdr:from>
    <xdr:to>
      <xdr:col>4</xdr:col>
      <xdr:colOff>0</xdr:colOff>
      <xdr:row>33</xdr:row>
      <xdr:rowOff>66675</xdr:rowOff>
    </xdr:to>
    <xdr:sp macro="" textlink="">
      <xdr:nvSpPr>
        <xdr:cNvPr id="50" name="テキスト ボックス 49"/>
        <xdr:cNvSpPr txBox="1"/>
      </xdr:nvSpPr>
      <xdr:spPr>
        <a:xfrm>
          <a:off x="228600" y="51625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30</xdr:row>
      <xdr:rowOff>63500</xdr:rowOff>
    </xdr:from>
    <xdr:to>
      <xdr:col>28</xdr:col>
      <xdr:colOff>114300</xdr:colOff>
      <xdr:row>30</xdr:row>
      <xdr:rowOff>63500</xdr:rowOff>
    </xdr:to>
    <xdr:sp macro="" textlink="">
      <xdr:nvSpPr>
        <xdr:cNvPr id="51" name="直線コネクタ 50"/>
        <xdr:cNvSpPr/>
      </xdr:nvSpPr>
      <xdr:spPr>
        <a:xfrm>
          <a:off x="762000" y="4933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29</xdr:row>
      <xdr:rowOff>95250</xdr:rowOff>
    </xdr:from>
    <xdr:to>
      <xdr:col>4</xdr:col>
      <xdr:colOff>0</xdr:colOff>
      <xdr:row>31</xdr:row>
      <xdr:rowOff>28575</xdr:rowOff>
    </xdr:to>
    <xdr:sp macro="" textlink="">
      <xdr:nvSpPr>
        <xdr:cNvPr id="52" name="テキスト ボックス 51"/>
        <xdr:cNvSpPr txBox="1"/>
      </xdr:nvSpPr>
      <xdr:spPr>
        <a:xfrm>
          <a:off x="228600" y="48006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18,000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28</xdr:row>
      <xdr:rowOff>25400</xdr:rowOff>
    </xdr:to>
    <xdr:sp macro="" textlink="">
      <xdr:nvSpPr>
        <xdr:cNvPr id="53" name="直線コネクタ 52"/>
        <xdr:cNvSpPr/>
      </xdr:nvSpPr>
      <xdr:spPr>
        <a:xfrm>
          <a:off x="762000" y="457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27</xdr:row>
      <xdr:rowOff>57150</xdr:rowOff>
    </xdr:from>
    <xdr:to>
      <xdr:col>4</xdr:col>
      <xdr:colOff>0</xdr:colOff>
      <xdr:row>28</xdr:row>
      <xdr:rowOff>152400</xdr:rowOff>
    </xdr:to>
    <xdr:sp macro="" textlink="">
      <xdr:nvSpPr>
        <xdr:cNvPr id="54" name="テキスト ボックス 53"/>
        <xdr:cNvSpPr txBox="1"/>
      </xdr:nvSpPr>
      <xdr:spPr>
        <a:xfrm>
          <a:off x="228600" y="44386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21,000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fLocksText="0">
      <xdr:nvSpPr>
        <xdr:cNvPr id="55" name="議会費グラフ枠"/>
        <xdr:cNvSpPr/>
      </xdr:nvSpPr>
      <xdr:spPr>
        <a:xfrm>
          <a:off x="762000" y="4572000"/>
          <a:ext cx="46863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sp macro="" textlink="">
      <xdr:nvSpPr>
        <xdr:cNvPr id="56" name="直線コネクタ 55"/>
        <xdr:cNvSpPr/>
      </xdr:nvSpPr>
      <xdr:spPr>
        <a:xfrm flipV="1">
          <a:off x="4629150" y="4981575"/>
          <a:ext cx="9525"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39</xdr:row>
      <xdr:rowOff>9525</xdr:rowOff>
    </xdr:from>
    <xdr:to>
      <xdr:col>27</xdr:col>
      <xdr:colOff>9525</xdr:colOff>
      <xdr:row>40</xdr:row>
      <xdr:rowOff>104775</xdr:rowOff>
    </xdr:to>
    <xdr:sp macro="" textlink="">
      <xdr:nvSpPr>
        <xdr:cNvPr id="57" name="議会費最小値テキスト"/>
        <xdr:cNvSpPr txBox="1"/>
      </xdr:nvSpPr>
      <xdr:spPr>
        <a:xfrm>
          <a:off x="4686300" y="63341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6,319</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39</xdr:row>
      <xdr:rowOff>3937</xdr:rowOff>
    </xdr:from>
    <xdr:to>
      <xdr:col>24</xdr:col>
      <xdr:colOff>152400</xdr:colOff>
      <xdr:row>39</xdr:row>
      <xdr:rowOff>3937</xdr:rowOff>
    </xdr:to>
    <xdr:sp macro="" textlink="">
      <xdr:nvSpPr>
        <xdr:cNvPr id="58" name="直線コネクタ 57"/>
        <xdr:cNvSpPr/>
      </xdr:nvSpPr>
      <xdr:spPr>
        <a:xfrm>
          <a:off x="4543425" y="63246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29</xdr:row>
      <xdr:rowOff>57150</xdr:rowOff>
    </xdr:from>
    <xdr:to>
      <xdr:col>27</xdr:col>
      <xdr:colOff>76200</xdr:colOff>
      <xdr:row>30</xdr:row>
      <xdr:rowOff>152400</xdr:rowOff>
    </xdr:to>
    <xdr:sp macro="" textlink="">
      <xdr:nvSpPr>
        <xdr:cNvPr id="59" name="議会費最大値テキスト"/>
        <xdr:cNvSpPr txBox="1"/>
      </xdr:nvSpPr>
      <xdr:spPr>
        <a:xfrm>
          <a:off x="4686300" y="47625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17,604</a:t>
          </a:r>
          <a:endParaRPr lang="ja-JP" altLang="en-US" sz="1000" b="1">
            <a:latin typeface="ＭＳ Ｐゴシック" panose="020B0600070205080204" pitchFamily="50" charset="-128"/>
          </a:endParaRPr>
        </a:p>
      </xdr:txBody>
    </xdr:sp>
    <xdr:clientData/>
  </xdr:twoCellAnchor>
  <xdr:twoCellAnchor>
    <xdr:from>
      <xdr:col>23</xdr:col>
      <xdr:colOff>165100</xdr:colOff>
      <xdr:row>30</xdr:row>
      <xdr:rowOff>113792</xdr:rowOff>
    </xdr:from>
    <xdr:to>
      <xdr:col>24</xdr:col>
      <xdr:colOff>152400</xdr:colOff>
      <xdr:row>30</xdr:row>
      <xdr:rowOff>113792</xdr:rowOff>
    </xdr:to>
    <xdr:sp macro="" textlink="">
      <xdr:nvSpPr>
        <xdr:cNvPr id="60" name="直線コネクタ 59"/>
        <xdr:cNvSpPr/>
      </xdr:nvSpPr>
      <xdr:spPr>
        <a:xfrm>
          <a:off x="4543425" y="49815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30</xdr:row>
      <xdr:rowOff>113792</xdr:rowOff>
    </xdr:from>
    <xdr:to>
      <xdr:col>24</xdr:col>
      <xdr:colOff>63500</xdr:colOff>
      <xdr:row>31</xdr:row>
      <xdr:rowOff>3810</xdr:rowOff>
    </xdr:to>
    <xdr:sp macro="" textlink="">
      <xdr:nvSpPr>
        <xdr:cNvPr id="61" name="直線コネクタ 60"/>
        <xdr:cNvSpPr/>
      </xdr:nvSpPr>
      <xdr:spPr>
        <a:xfrm flipV="1">
          <a:off x="3800475" y="49815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36</xdr:row>
      <xdr:rowOff>47625</xdr:rowOff>
    </xdr:from>
    <xdr:to>
      <xdr:col>27</xdr:col>
      <xdr:colOff>9525</xdr:colOff>
      <xdr:row>37</xdr:row>
      <xdr:rowOff>142875</xdr:rowOff>
    </xdr:to>
    <xdr:sp macro="" textlink="">
      <xdr:nvSpPr>
        <xdr:cNvPr id="62" name="議会費平均値テキスト"/>
        <xdr:cNvSpPr txBox="1"/>
      </xdr:nvSpPr>
      <xdr:spPr>
        <a:xfrm>
          <a:off x="4686300" y="588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9,484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36</xdr:row>
      <xdr:rowOff>65532</xdr:rowOff>
    </xdr:from>
    <xdr:to>
      <xdr:col>24</xdr:col>
      <xdr:colOff>114300</xdr:colOff>
      <xdr:row>36</xdr:row>
      <xdr:rowOff>167132</xdr:rowOff>
    </xdr:to>
    <xdr:sp macro="" textlink="" fLocksText="0">
      <xdr:nvSpPr>
        <xdr:cNvPr id="63" name="フローチャート: 判断 62"/>
        <xdr:cNvSpPr/>
      </xdr:nvSpPr>
      <xdr:spPr>
        <a:xfrm>
          <a:off x="4581525" y="59055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29</xdr:row>
      <xdr:rowOff>122936</xdr:rowOff>
    </xdr:from>
    <xdr:to>
      <xdr:col>19</xdr:col>
      <xdr:colOff>177800</xdr:colOff>
      <xdr:row>31</xdr:row>
      <xdr:rowOff>3810</xdr:rowOff>
    </xdr:to>
    <xdr:sp macro="" textlink="">
      <xdr:nvSpPr>
        <xdr:cNvPr id="64" name="直線コネクタ 63"/>
        <xdr:cNvSpPr/>
      </xdr:nvSpPr>
      <xdr:spPr>
        <a:xfrm>
          <a:off x="2905125" y="4829175"/>
          <a:ext cx="89535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36</xdr:row>
      <xdr:rowOff>89662</xdr:rowOff>
    </xdr:from>
    <xdr:to>
      <xdr:col>20</xdr:col>
      <xdr:colOff>38100</xdr:colOff>
      <xdr:row>37</xdr:row>
      <xdr:rowOff>19812</xdr:rowOff>
    </xdr:to>
    <xdr:sp macro="" textlink="" fLocksText="0">
      <xdr:nvSpPr>
        <xdr:cNvPr id="65" name="フローチャート: 判断 64"/>
        <xdr:cNvSpPr/>
      </xdr:nvSpPr>
      <xdr:spPr>
        <a:xfrm>
          <a:off x="3743325" y="5924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133350</xdr:colOff>
      <xdr:row>37</xdr:row>
      <xdr:rowOff>9525</xdr:rowOff>
    </xdr:from>
    <xdr:to>
      <xdr:col>21</xdr:col>
      <xdr:colOff>28575</xdr:colOff>
      <xdr:row>38</xdr:row>
      <xdr:rowOff>104775</xdr:rowOff>
    </xdr:to>
    <xdr:sp macro="" textlink="">
      <xdr:nvSpPr>
        <xdr:cNvPr id="66" name="テキスト ボックス 65"/>
        <xdr:cNvSpPr txBox="1"/>
      </xdr:nvSpPr>
      <xdr:spPr>
        <a:xfrm>
          <a:off x="3562350" y="60102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9,294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114300</xdr:colOff>
      <xdr:row>29</xdr:row>
      <xdr:rowOff>122936</xdr:rowOff>
    </xdr:from>
    <xdr:to>
      <xdr:col>15</xdr:col>
      <xdr:colOff>50800</xdr:colOff>
      <xdr:row>30</xdr:row>
      <xdr:rowOff>143510</xdr:rowOff>
    </xdr:to>
    <xdr:sp macro="" textlink="">
      <xdr:nvSpPr>
        <xdr:cNvPr id="67" name="直線コネクタ 66"/>
        <xdr:cNvSpPr/>
      </xdr:nvSpPr>
      <xdr:spPr>
        <a:xfrm flipV="1">
          <a:off x="2019300" y="4829175"/>
          <a:ext cx="885825"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36</xdr:row>
      <xdr:rowOff>2794</xdr:rowOff>
    </xdr:from>
    <xdr:to>
      <xdr:col>15</xdr:col>
      <xdr:colOff>101600</xdr:colOff>
      <xdr:row>36</xdr:row>
      <xdr:rowOff>104394</xdr:rowOff>
    </xdr:to>
    <xdr:sp macro="" textlink="" fLocksText="0">
      <xdr:nvSpPr>
        <xdr:cNvPr id="68" name="フローチャート: 判断 67"/>
        <xdr:cNvSpPr/>
      </xdr:nvSpPr>
      <xdr:spPr>
        <a:xfrm>
          <a:off x="2857500" y="58388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14</xdr:col>
      <xdr:colOff>0</xdr:colOff>
      <xdr:row>36</xdr:row>
      <xdr:rowOff>95250</xdr:rowOff>
    </xdr:from>
    <xdr:to>
      <xdr:col>16</xdr:col>
      <xdr:colOff>85725</xdr:colOff>
      <xdr:row>38</xdr:row>
      <xdr:rowOff>28575</xdr:rowOff>
    </xdr:to>
    <xdr:sp macro="" textlink="">
      <xdr:nvSpPr>
        <xdr:cNvPr id="69" name="テキスト ボックス 68"/>
        <xdr:cNvSpPr txBox="1"/>
      </xdr:nvSpPr>
      <xdr:spPr>
        <a:xfrm>
          <a:off x="2667000" y="59340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9,978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177800</xdr:colOff>
      <xdr:row>30</xdr:row>
      <xdr:rowOff>143510</xdr:rowOff>
    </xdr:from>
    <xdr:to>
      <xdr:col>10</xdr:col>
      <xdr:colOff>114300</xdr:colOff>
      <xdr:row>31</xdr:row>
      <xdr:rowOff>53975</xdr:rowOff>
    </xdr:to>
    <xdr:sp macro="" textlink="">
      <xdr:nvSpPr>
        <xdr:cNvPr id="70" name="直線コネクタ 69"/>
        <xdr:cNvSpPr/>
      </xdr:nvSpPr>
      <xdr:spPr>
        <a:xfrm flipV="1">
          <a:off x="1133475" y="5010150"/>
          <a:ext cx="8858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36</xdr:row>
      <xdr:rowOff>17145</xdr:rowOff>
    </xdr:from>
    <xdr:to>
      <xdr:col>10</xdr:col>
      <xdr:colOff>165100</xdr:colOff>
      <xdr:row>36</xdr:row>
      <xdr:rowOff>118745</xdr:rowOff>
    </xdr:to>
    <xdr:sp macro="" textlink="" fLocksText="0">
      <xdr:nvSpPr>
        <xdr:cNvPr id="71" name="フローチャート: 判断 70"/>
        <xdr:cNvSpPr/>
      </xdr:nvSpPr>
      <xdr:spPr>
        <a:xfrm>
          <a:off x="1971675" y="58578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66675</xdr:colOff>
      <xdr:row>36</xdr:row>
      <xdr:rowOff>114300</xdr:rowOff>
    </xdr:from>
    <xdr:to>
      <xdr:col>11</xdr:col>
      <xdr:colOff>152400</xdr:colOff>
      <xdr:row>38</xdr:row>
      <xdr:rowOff>47625</xdr:rowOff>
    </xdr:to>
    <xdr:sp macro="" textlink="">
      <xdr:nvSpPr>
        <xdr:cNvPr id="72" name="テキスト ボックス 71"/>
        <xdr:cNvSpPr txBox="1"/>
      </xdr:nvSpPr>
      <xdr:spPr>
        <a:xfrm>
          <a:off x="1781175" y="59531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9,865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36</xdr:row>
      <xdr:rowOff>51054</xdr:rowOff>
    </xdr:from>
    <xdr:to>
      <xdr:col>6</xdr:col>
      <xdr:colOff>38100</xdr:colOff>
      <xdr:row>36</xdr:row>
      <xdr:rowOff>152654</xdr:rowOff>
    </xdr:to>
    <xdr:sp macro="" textlink="" fLocksText="0">
      <xdr:nvSpPr>
        <xdr:cNvPr id="73" name="フローチャート: 判断 72"/>
        <xdr:cNvSpPr/>
      </xdr:nvSpPr>
      <xdr:spPr>
        <a:xfrm>
          <a:off x="1076325" y="5886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133350</xdr:colOff>
      <xdr:row>36</xdr:row>
      <xdr:rowOff>142875</xdr:rowOff>
    </xdr:from>
    <xdr:to>
      <xdr:col>7</xdr:col>
      <xdr:colOff>28575</xdr:colOff>
      <xdr:row>38</xdr:row>
      <xdr:rowOff>76200</xdr:rowOff>
    </xdr:to>
    <xdr:sp macro="" textlink="">
      <xdr:nvSpPr>
        <xdr:cNvPr id="74" name="テキスト ボックス 73"/>
        <xdr:cNvSpPr txBox="1"/>
      </xdr:nvSpPr>
      <xdr:spPr>
        <a:xfrm>
          <a:off x="895350" y="59817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9,598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57150</xdr:colOff>
      <xdr:row>41</xdr:row>
      <xdr:rowOff>76200</xdr:rowOff>
    </xdr:from>
    <xdr:to>
      <xdr:col>27</xdr:col>
      <xdr:colOff>57150</xdr:colOff>
      <xdr:row>43</xdr:row>
      <xdr:rowOff>9525</xdr:rowOff>
    </xdr:to>
    <xdr:sp macro="" textlink="">
      <xdr:nvSpPr>
        <xdr:cNvPr id="75" name="テキスト ボックス 74"/>
        <xdr:cNvSpPr txBox="1"/>
      </xdr:nvSpPr>
      <xdr:spPr>
        <a:xfrm>
          <a:off x="4438650"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41</xdr:row>
      <xdr:rowOff>76200</xdr:rowOff>
    </xdr:from>
    <xdr:to>
      <xdr:col>22</xdr:col>
      <xdr:colOff>171450</xdr:colOff>
      <xdr:row>43</xdr:row>
      <xdr:rowOff>9525</xdr:rowOff>
    </xdr:to>
    <xdr:sp macro="" textlink="">
      <xdr:nvSpPr>
        <xdr:cNvPr id="76" name="テキスト ボックス 75"/>
        <xdr:cNvSpPr txBox="1"/>
      </xdr:nvSpPr>
      <xdr:spPr>
        <a:xfrm>
          <a:off x="3600450"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47625</xdr:colOff>
      <xdr:row>41</xdr:row>
      <xdr:rowOff>76200</xdr:rowOff>
    </xdr:from>
    <xdr:to>
      <xdr:col>18</xdr:col>
      <xdr:colOff>47625</xdr:colOff>
      <xdr:row>43</xdr:row>
      <xdr:rowOff>9525</xdr:rowOff>
    </xdr:to>
    <xdr:sp macro="" textlink="">
      <xdr:nvSpPr>
        <xdr:cNvPr id="77" name="テキスト ボックス 76"/>
        <xdr:cNvSpPr txBox="1"/>
      </xdr:nvSpPr>
      <xdr:spPr>
        <a:xfrm>
          <a:off x="2714625"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114300</xdr:colOff>
      <xdr:row>41</xdr:row>
      <xdr:rowOff>76200</xdr:rowOff>
    </xdr:from>
    <xdr:to>
      <xdr:col>13</xdr:col>
      <xdr:colOff>114300</xdr:colOff>
      <xdr:row>43</xdr:row>
      <xdr:rowOff>9525</xdr:rowOff>
    </xdr:to>
    <xdr:sp macro="" textlink="">
      <xdr:nvSpPr>
        <xdr:cNvPr id="78" name="テキスト ボックス 77"/>
        <xdr:cNvSpPr txBox="1"/>
      </xdr:nvSpPr>
      <xdr:spPr>
        <a:xfrm>
          <a:off x="1828800"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xdr:col>
      <xdr:colOff>171450</xdr:colOff>
      <xdr:row>41</xdr:row>
      <xdr:rowOff>76200</xdr:rowOff>
    </xdr:from>
    <xdr:to>
      <xdr:col>8</xdr:col>
      <xdr:colOff>171450</xdr:colOff>
      <xdr:row>43</xdr:row>
      <xdr:rowOff>9525</xdr:rowOff>
    </xdr:to>
    <xdr:sp macro="" textlink="">
      <xdr:nvSpPr>
        <xdr:cNvPr id="79" name="テキスト ボックス 78"/>
        <xdr:cNvSpPr txBox="1"/>
      </xdr:nvSpPr>
      <xdr:spPr>
        <a:xfrm>
          <a:off x="933450"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30</xdr:row>
      <xdr:rowOff>62992</xdr:rowOff>
    </xdr:from>
    <xdr:to>
      <xdr:col>24</xdr:col>
      <xdr:colOff>114300</xdr:colOff>
      <xdr:row>30</xdr:row>
      <xdr:rowOff>164592</xdr:rowOff>
    </xdr:to>
    <xdr:sp macro="" textlink="" fLocksText="0">
      <xdr:nvSpPr>
        <xdr:cNvPr id="80" name="楕円 79"/>
        <xdr:cNvSpPr/>
      </xdr:nvSpPr>
      <xdr:spPr>
        <a:xfrm>
          <a:off x="4581525" y="49339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30</xdr:row>
      <xdr:rowOff>19050</xdr:rowOff>
    </xdr:from>
    <xdr:to>
      <xdr:col>27</xdr:col>
      <xdr:colOff>76200</xdr:colOff>
      <xdr:row>31</xdr:row>
      <xdr:rowOff>114300</xdr:rowOff>
    </xdr:to>
    <xdr:sp macro="" textlink="">
      <xdr:nvSpPr>
        <xdr:cNvPr id="81" name="議会費該当値テキスト"/>
        <xdr:cNvSpPr txBox="1"/>
      </xdr:nvSpPr>
      <xdr:spPr>
        <a:xfrm>
          <a:off x="4686300" y="48863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17,604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127000</xdr:colOff>
      <xdr:row>30</xdr:row>
      <xdr:rowOff>124460</xdr:rowOff>
    </xdr:from>
    <xdr:to>
      <xdr:col>20</xdr:col>
      <xdr:colOff>38100</xdr:colOff>
      <xdr:row>31</xdr:row>
      <xdr:rowOff>54610</xdr:rowOff>
    </xdr:to>
    <xdr:sp macro="" textlink="" fLocksText="0">
      <xdr:nvSpPr>
        <xdr:cNvPr id="82" name="楕円 81"/>
        <xdr:cNvSpPr/>
      </xdr:nvSpPr>
      <xdr:spPr>
        <a:xfrm>
          <a:off x="3743325" y="49911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95250</xdr:colOff>
      <xdr:row>29</xdr:row>
      <xdr:rowOff>66675</xdr:rowOff>
    </xdr:from>
    <xdr:to>
      <xdr:col>21</xdr:col>
      <xdr:colOff>57150</xdr:colOff>
      <xdr:row>31</xdr:row>
      <xdr:rowOff>0</xdr:rowOff>
    </xdr:to>
    <xdr:sp macro="" textlink="">
      <xdr:nvSpPr>
        <xdr:cNvPr id="83" name="テキスト ボックス 82"/>
        <xdr:cNvSpPr txBox="1"/>
      </xdr:nvSpPr>
      <xdr:spPr>
        <a:xfrm>
          <a:off x="3524250" y="47720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17,120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29</xdr:row>
      <xdr:rowOff>72136</xdr:rowOff>
    </xdr:from>
    <xdr:to>
      <xdr:col>15</xdr:col>
      <xdr:colOff>101600</xdr:colOff>
      <xdr:row>30</xdr:row>
      <xdr:rowOff>2286</xdr:rowOff>
    </xdr:to>
    <xdr:sp macro="" textlink="" fLocksText="0">
      <xdr:nvSpPr>
        <xdr:cNvPr id="84" name="楕円 83"/>
        <xdr:cNvSpPr/>
      </xdr:nvSpPr>
      <xdr:spPr>
        <a:xfrm>
          <a:off x="2857500" y="47815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161925</xdr:colOff>
      <xdr:row>28</xdr:row>
      <xdr:rowOff>19050</xdr:rowOff>
    </xdr:from>
    <xdr:to>
      <xdr:col>16</xdr:col>
      <xdr:colOff>123825</xdr:colOff>
      <xdr:row>29</xdr:row>
      <xdr:rowOff>114300</xdr:rowOff>
    </xdr:to>
    <xdr:sp macro="" textlink="">
      <xdr:nvSpPr>
        <xdr:cNvPr id="85" name="テキスト ボックス 84"/>
        <xdr:cNvSpPr txBox="1"/>
      </xdr:nvSpPr>
      <xdr:spPr>
        <a:xfrm>
          <a:off x="2638425" y="45624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18,882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63500</xdr:colOff>
      <xdr:row>30</xdr:row>
      <xdr:rowOff>92710</xdr:rowOff>
    </xdr:from>
    <xdr:to>
      <xdr:col>10</xdr:col>
      <xdr:colOff>165100</xdr:colOff>
      <xdr:row>31</xdr:row>
      <xdr:rowOff>22860</xdr:rowOff>
    </xdr:to>
    <xdr:sp macro="" textlink="" fLocksText="0">
      <xdr:nvSpPr>
        <xdr:cNvPr id="86" name="楕円 85"/>
        <xdr:cNvSpPr/>
      </xdr:nvSpPr>
      <xdr:spPr>
        <a:xfrm>
          <a:off x="1971675" y="49625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29</xdr:row>
      <xdr:rowOff>38100</xdr:rowOff>
    </xdr:from>
    <xdr:to>
      <xdr:col>11</xdr:col>
      <xdr:colOff>180975</xdr:colOff>
      <xdr:row>30</xdr:row>
      <xdr:rowOff>133350</xdr:rowOff>
    </xdr:to>
    <xdr:sp macro="" textlink="">
      <xdr:nvSpPr>
        <xdr:cNvPr id="87" name="テキスト ボックス 86"/>
        <xdr:cNvSpPr txBox="1"/>
      </xdr:nvSpPr>
      <xdr:spPr>
        <a:xfrm>
          <a:off x="1743075" y="47434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17,370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31</xdr:row>
      <xdr:rowOff>3175</xdr:rowOff>
    </xdr:from>
    <xdr:to>
      <xdr:col>6</xdr:col>
      <xdr:colOff>38100</xdr:colOff>
      <xdr:row>31</xdr:row>
      <xdr:rowOff>104775</xdr:rowOff>
    </xdr:to>
    <xdr:sp macro="" textlink="" fLocksText="0">
      <xdr:nvSpPr>
        <xdr:cNvPr id="88" name="楕円 87"/>
        <xdr:cNvSpPr/>
      </xdr:nvSpPr>
      <xdr:spPr>
        <a:xfrm>
          <a:off x="1076325" y="50292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95250</xdr:colOff>
      <xdr:row>29</xdr:row>
      <xdr:rowOff>123825</xdr:rowOff>
    </xdr:from>
    <xdr:to>
      <xdr:col>7</xdr:col>
      <xdr:colOff>57150</xdr:colOff>
      <xdr:row>31</xdr:row>
      <xdr:rowOff>57150</xdr:rowOff>
    </xdr:to>
    <xdr:sp macro="" textlink="">
      <xdr:nvSpPr>
        <xdr:cNvPr id="89" name="テキスト ボックス 88"/>
        <xdr:cNvSpPr txBox="1"/>
      </xdr:nvSpPr>
      <xdr:spPr>
        <a:xfrm>
          <a:off x="857250" y="48291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16,725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43</xdr:row>
      <xdr:rowOff>57150</xdr:rowOff>
    </xdr:from>
    <xdr:to>
      <xdr:col>28</xdr:col>
      <xdr:colOff>114300</xdr:colOff>
      <xdr:row>45</xdr:row>
      <xdr:rowOff>31750</xdr:rowOff>
    </xdr:to>
    <xdr:sp macro="" textlink="" fLocksText="0">
      <xdr:nvSpPr>
        <xdr:cNvPr id="90" name="正方形/長方形 89"/>
        <xdr:cNvSpPr/>
      </xdr:nvSpPr>
      <xdr:spPr>
        <a:xfrm>
          <a:off x="762000" y="7029450"/>
          <a:ext cx="46863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fLocksText="0">
      <xdr:nvSpPr>
        <xdr:cNvPr id="91" name="正方形/長方形 90"/>
        <xdr:cNvSpPr/>
      </xdr:nvSpPr>
      <xdr:spPr>
        <a:xfrm>
          <a:off x="885825" y="7353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fLocksText="0">
      <xdr:nvSpPr>
        <xdr:cNvPr id="92" name="正方形/長方形 91"/>
        <xdr:cNvSpPr/>
      </xdr:nvSpPr>
      <xdr:spPr>
        <a:xfrm>
          <a:off x="885825" y="7543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fLocksText="0">
      <xdr:nvSpPr>
        <xdr:cNvPr id="93" name="正方形/長方形 92"/>
        <xdr:cNvSpPr/>
      </xdr:nvSpPr>
      <xdr:spPr>
        <a:xfrm>
          <a:off x="1905000" y="7353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fLocksText="0">
      <xdr:nvSpPr>
        <xdr:cNvPr id="94" name="正方形/長方形 93"/>
        <xdr:cNvSpPr/>
      </xdr:nvSpPr>
      <xdr:spPr>
        <a:xfrm>
          <a:off x="1905000" y="7543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fLocksText="0">
      <xdr:nvSpPr>
        <xdr:cNvPr id="95" name="正方形/長方形 94"/>
        <xdr:cNvSpPr/>
      </xdr:nvSpPr>
      <xdr:spPr>
        <a:xfrm>
          <a:off x="3048000" y="7353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fLocksText="0">
      <xdr:nvSpPr>
        <xdr:cNvPr id="96" name="正方形/長方形 95"/>
        <xdr:cNvSpPr/>
      </xdr:nvSpPr>
      <xdr:spPr>
        <a:xfrm>
          <a:off x="3048000" y="7543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fLocksText="0">
      <xdr:nvSpPr>
        <xdr:cNvPr id="97" name="正方形/長方形 96"/>
        <xdr:cNvSpPr/>
      </xdr:nvSpPr>
      <xdr:spPr>
        <a:xfrm>
          <a:off x="762000" y="7810500"/>
          <a:ext cx="46863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xdr:col>
      <xdr:colOff>152400</xdr:colOff>
      <xdr:row>47</xdr:row>
      <xdr:rowOff>9525</xdr:rowOff>
    </xdr:from>
    <xdr:to>
      <xdr:col>5</xdr:col>
      <xdr:colOff>123825</xdr:colOff>
      <xdr:row>48</xdr:row>
      <xdr:rowOff>76200</xdr:rowOff>
    </xdr:to>
    <xdr:sp macro="" textlink="">
      <xdr:nvSpPr>
        <xdr:cNvPr id="98" name="テキスト ボックス 97"/>
        <xdr:cNvSpPr txBox="1"/>
      </xdr:nvSpPr>
      <xdr:spPr>
        <a:xfrm>
          <a:off x="723900" y="76295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61</xdr:row>
      <xdr:rowOff>82550</xdr:rowOff>
    </xdr:from>
    <xdr:to>
      <xdr:col>28</xdr:col>
      <xdr:colOff>114300</xdr:colOff>
      <xdr:row>61</xdr:row>
      <xdr:rowOff>82550</xdr:rowOff>
    </xdr:to>
    <xdr:sp macro="" textlink="">
      <xdr:nvSpPr>
        <xdr:cNvPr id="99" name="直線コネクタ 98"/>
        <xdr:cNvSpPr/>
      </xdr:nvSpPr>
      <xdr:spPr>
        <a:xfrm>
          <a:off x="762000" y="9972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0</xdr:colOff>
      <xdr:row>59</xdr:row>
      <xdr:rowOff>44450</xdr:rowOff>
    </xdr:from>
    <xdr:to>
      <xdr:col>28</xdr:col>
      <xdr:colOff>114300</xdr:colOff>
      <xdr:row>59</xdr:row>
      <xdr:rowOff>44450</xdr:rowOff>
    </xdr:to>
    <xdr:sp macro="" textlink="">
      <xdr:nvSpPr>
        <xdr:cNvPr id="100" name="直線コネクタ 99"/>
        <xdr:cNvSpPr/>
      </xdr:nvSpPr>
      <xdr:spPr>
        <a:xfrm>
          <a:off x="762000" y="96107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xdr:col>
      <xdr:colOff>123825</xdr:colOff>
      <xdr:row>58</xdr:row>
      <xdr:rowOff>76200</xdr:rowOff>
    </xdr:from>
    <xdr:to>
      <xdr:col>3</xdr:col>
      <xdr:colOff>180975</xdr:colOff>
      <xdr:row>60</xdr:row>
      <xdr:rowOff>9525</xdr:rowOff>
    </xdr:to>
    <xdr:sp macro="" textlink="">
      <xdr:nvSpPr>
        <xdr:cNvPr id="101" name="テキスト ボックス 100"/>
        <xdr:cNvSpPr txBox="1"/>
      </xdr:nvSpPr>
      <xdr:spPr>
        <a:xfrm>
          <a:off x="504825" y="94773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57</xdr:row>
      <xdr:rowOff>6350</xdr:rowOff>
    </xdr:from>
    <xdr:to>
      <xdr:col>28</xdr:col>
      <xdr:colOff>114300</xdr:colOff>
      <xdr:row>57</xdr:row>
      <xdr:rowOff>6350</xdr:rowOff>
    </xdr:to>
    <xdr:sp macro="" textlink="">
      <xdr:nvSpPr>
        <xdr:cNvPr id="102" name="直線コネクタ 101"/>
        <xdr:cNvSpPr/>
      </xdr:nvSpPr>
      <xdr:spPr>
        <a:xfrm>
          <a:off x="762000" y="9248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56</xdr:row>
      <xdr:rowOff>38100</xdr:rowOff>
    </xdr:from>
    <xdr:to>
      <xdr:col>4</xdr:col>
      <xdr:colOff>0</xdr:colOff>
      <xdr:row>57</xdr:row>
      <xdr:rowOff>133350</xdr:rowOff>
    </xdr:to>
    <xdr:sp macro="" textlink="">
      <xdr:nvSpPr>
        <xdr:cNvPr id="103" name="テキスト ボックス 102"/>
        <xdr:cNvSpPr txBox="1"/>
      </xdr:nvSpPr>
      <xdr:spPr>
        <a:xfrm>
          <a:off x="161925" y="91154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54</xdr:row>
      <xdr:rowOff>139700</xdr:rowOff>
    </xdr:from>
    <xdr:to>
      <xdr:col>28</xdr:col>
      <xdr:colOff>114300</xdr:colOff>
      <xdr:row>54</xdr:row>
      <xdr:rowOff>139700</xdr:rowOff>
    </xdr:to>
    <xdr:sp macro="" textlink="">
      <xdr:nvSpPr>
        <xdr:cNvPr id="104" name="直線コネクタ 103"/>
        <xdr:cNvSpPr/>
      </xdr:nvSpPr>
      <xdr:spPr>
        <a:xfrm>
          <a:off x="762000" y="88963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53</xdr:row>
      <xdr:rowOff>171450</xdr:rowOff>
    </xdr:from>
    <xdr:to>
      <xdr:col>4</xdr:col>
      <xdr:colOff>0</xdr:colOff>
      <xdr:row>55</xdr:row>
      <xdr:rowOff>95250</xdr:rowOff>
    </xdr:to>
    <xdr:sp macro="" textlink="">
      <xdr:nvSpPr>
        <xdr:cNvPr id="105" name="テキスト ボックス 104"/>
        <xdr:cNvSpPr txBox="1"/>
      </xdr:nvSpPr>
      <xdr:spPr>
        <a:xfrm>
          <a:off x="161925" y="87534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52</xdr:row>
      <xdr:rowOff>101600</xdr:rowOff>
    </xdr:from>
    <xdr:to>
      <xdr:col>28</xdr:col>
      <xdr:colOff>114300</xdr:colOff>
      <xdr:row>52</xdr:row>
      <xdr:rowOff>101600</xdr:rowOff>
    </xdr:to>
    <xdr:sp macro="" textlink="">
      <xdr:nvSpPr>
        <xdr:cNvPr id="106" name="直線コネクタ 105"/>
        <xdr:cNvSpPr/>
      </xdr:nvSpPr>
      <xdr:spPr>
        <a:xfrm>
          <a:off x="762000" y="8534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51</xdr:row>
      <xdr:rowOff>133350</xdr:rowOff>
    </xdr:from>
    <xdr:to>
      <xdr:col>4</xdr:col>
      <xdr:colOff>0</xdr:colOff>
      <xdr:row>53</xdr:row>
      <xdr:rowOff>66675</xdr:rowOff>
    </xdr:to>
    <xdr:sp macro="" textlink="">
      <xdr:nvSpPr>
        <xdr:cNvPr id="107" name="テキスト ボックス 106"/>
        <xdr:cNvSpPr txBox="1"/>
      </xdr:nvSpPr>
      <xdr:spPr>
        <a:xfrm>
          <a:off x="161925" y="84010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50</xdr:row>
      <xdr:rowOff>63500</xdr:rowOff>
    </xdr:from>
    <xdr:to>
      <xdr:col>28</xdr:col>
      <xdr:colOff>114300</xdr:colOff>
      <xdr:row>50</xdr:row>
      <xdr:rowOff>63500</xdr:rowOff>
    </xdr:to>
    <xdr:sp macro="" textlink="">
      <xdr:nvSpPr>
        <xdr:cNvPr id="108" name="直線コネクタ 107"/>
        <xdr:cNvSpPr/>
      </xdr:nvSpPr>
      <xdr:spPr>
        <a:xfrm>
          <a:off x="762000" y="8172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76200</xdr:colOff>
      <xdr:row>49</xdr:row>
      <xdr:rowOff>95250</xdr:rowOff>
    </xdr:from>
    <xdr:to>
      <xdr:col>4</xdr:col>
      <xdr:colOff>0</xdr:colOff>
      <xdr:row>51</xdr:row>
      <xdr:rowOff>28575</xdr:rowOff>
    </xdr:to>
    <xdr:sp macro="" textlink="">
      <xdr:nvSpPr>
        <xdr:cNvPr id="109" name="テキスト ボックス 108"/>
        <xdr:cNvSpPr txBox="1"/>
      </xdr:nvSpPr>
      <xdr:spPr>
        <a:xfrm>
          <a:off x="76200" y="80391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48</xdr:row>
      <xdr:rowOff>25400</xdr:rowOff>
    </xdr:to>
    <xdr:sp macro="" textlink="">
      <xdr:nvSpPr>
        <xdr:cNvPr id="110" name="直線コネクタ 109"/>
        <xdr:cNvSpPr/>
      </xdr:nvSpPr>
      <xdr:spPr>
        <a:xfrm>
          <a:off x="762000" y="781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76200</xdr:colOff>
      <xdr:row>47</xdr:row>
      <xdr:rowOff>57150</xdr:rowOff>
    </xdr:from>
    <xdr:to>
      <xdr:col>4</xdr:col>
      <xdr:colOff>0</xdr:colOff>
      <xdr:row>48</xdr:row>
      <xdr:rowOff>152400</xdr:rowOff>
    </xdr:to>
    <xdr:sp macro="" textlink="">
      <xdr:nvSpPr>
        <xdr:cNvPr id="111" name="テキスト ボックス 110"/>
        <xdr:cNvSpPr txBox="1"/>
      </xdr:nvSpPr>
      <xdr:spPr>
        <a:xfrm>
          <a:off x="76200" y="767715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fLocksText="0">
      <xdr:nvSpPr>
        <xdr:cNvPr id="112" name="総務費グラフ枠"/>
        <xdr:cNvSpPr/>
      </xdr:nvSpPr>
      <xdr:spPr>
        <a:xfrm>
          <a:off x="762000" y="7810500"/>
          <a:ext cx="46863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sp macro="" textlink="">
      <xdr:nvSpPr>
        <xdr:cNvPr id="113" name="直線コネクタ 112"/>
        <xdr:cNvSpPr/>
      </xdr:nvSpPr>
      <xdr:spPr>
        <a:xfrm flipV="1">
          <a:off x="4629150" y="8077200"/>
          <a:ext cx="9525"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58</xdr:row>
      <xdr:rowOff>142875</xdr:rowOff>
    </xdr:from>
    <xdr:to>
      <xdr:col>27</xdr:col>
      <xdr:colOff>76200</xdr:colOff>
      <xdr:row>60</xdr:row>
      <xdr:rowOff>76200</xdr:rowOff>
    </xdr:to>
    <xdr:sp macro="" textlink="">
      <xdr:nvSpPr>
        <xdr:cNvPr id="114" name="総務費最小値テキスト"/>
        <xdr:cNvSpPr txBox="1"/>
      </xdr:nvSpPr>
      <xdr:spPr>
        <a:xfrm>
          <a:off x="4686300" y="95440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57,846</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58</xdr:row>
      <xdr:rowOff>142435</xdr:rowOff>
    </xdr:from>
    <xdr:to>
      <xdr:col>24</xdr:col>
      <xdr:colOff>152400</xdr:colOff>
      <xdr:row>58</xdr:row>
      <xdr:rowOff>142435</xdr:rowOff>
    </xdr:to>
    <xdr:sp macro="" textlink="">
      <xdr:nvSpPr>
        <xdr:cNvPr id="115" name="直線コネクタ 114"/>
        <xdr:cNvSpPr/>
      </xdr:nvSpPr>
      <xdr:spPr>
        <a:xfrm>
          <a:off x="4543425" y="95440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48</xdr:row>
      <xdr:rowOff>76200</xdr:rowOff>
    </xdr:from>
    <xdr:to>
      <xdr:col>28</xdr:col>
      <xdr:colOff>38100</xdr:colOff>
      <xdr:row>50</xdr:row>
      <xdr:rowOff>9525</xdr:rowOff>
    </xdr:to>
    <xdr:sp macro="" textlink="">
      <xdr:nvSpPr>
        <xdr:cNvPr id="116" name="総務費最大値テキスト"/>
        <xdr:cNvSpPr txBox="1"/>
      </xdr:nvSpPr>
      <xdr:spPr>
        <a:xfrm>
          <a:off x="4686300" y="7858125"/>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1,280,516</a:t>
          </a:r>
          <a:endParaRPr lang="ja-JP" altLang="en-US" sz="1000" b="1">
            <a:latin typeface="ＭＳ Ｐゴシック" panose="020B0600070205080204" pitchFamily="50" charset="-128"/>
          </a:endParaRPr>
        </a:p>
      </xdr:txBody>
    </xdr:sp>
    <xdr:clientData/>
  </xdr:twoCellAnchor>
  <xdr:twoCellAnchor>
    <xdr:from>
      <xdr:col>23</xdr:col>
      <xdr:colOff>165100</xdr:colOff>
      <xdr:row>49</xdr:row>
      <xdr:rowOff>132695</xdr:rowOff>
    </xdr:from>
    <xdr:to>
      <xdr:col>24</xdr:col>
      <xdr:colOff>152400</xdr:colOff>
      <xdr:row>49</xdr:row>
      <xdr:rowOff>132695</xdr:rowOff>
    </xdr:to>
    <xdr:sp macro="" textlink="">
      <xdr:nvSpPr>
        <xdr:cNvPr id="117" name="直線コネクタ 116"/>
        <xdr:cNvSpPr/>
      </xdr:nvSpPr>
      <xdr:spPr>
        <a:xfrm>
          <a:off x="4543425" y="80772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57</xdr:row>
      <xdr:rowOff>88643</xdr:rowOff>
    </xdr:from>
    <xdr:to>
      <xdr:col>24</xdr:col>
      <xdr:colOff>63500</xdr:colOff>
      <xdr:row>57</xdr:row>
      <xdr:rowOff>111165</xdr:rowOff>
    </xdr:to>
    <xdr:sp macro="" textlink="">
      <xdr:nvSpPr>
        <xdr:cNvPr id="118" name="直線コネクタ 117"/>
        <xdr:cNvSpPr/>
      </xdr:nvSpPr>
      <xdr:spPr>
        <a:xfrm flipV="1">
          <a:off x="3800475" y="93249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57</xdr:row>
      <xdr:rowOff>95250</xdr:rowOff>
    </xdr:from>
    <xdr:to>
      <xdr:col>27</xdr:col>
      <xdr:colOff>142875</xdr:colOff>
      <xdr:row>59</xdr:row>
      <xdr:rowOff>28575</xdr:rowOff>
    </xdr:to>
    <xdr:sp macro="" textlink="">
      <xdr:nvSpPr>
        <xdr:cNvPr id="119" name="総務費平均値テキスト"/>
        <xdr:cNvSpPr txBox="1"/>
      </xdr:nvSpPr>
      <xdr:spPr>
        <a:xfrm>
          <a:off x="4686300" y="9334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57</xdr:row>
      <xdr:rowOff>113971</xdr:rowOff>
    </xdr:from>
    <xdr:to>
      <xdr:col>24</xdr:col>
      <xdr:colOff>114300</xdr:colOff>
      <xdr:row>58</xdr:row>
      <xdr:rowOff>44121</xdr:rowOff>
    </xdr:to>
    <xdr:sp macro="" textlink="" fLocksText="0">
      <xdr:nvSpPr>
        <xdr:cNvPr id="120" name="フローチャート: 判断 119"/>
        <xdr:cNvSpPr/>
      </xdr:nvSpPr>
      <xdr:spPr>
        <a:xfrm>
          <a:off x="4581525" y="9353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57</xdr:row>
      <xdr:rowOff>111165</xdr:rowOff>
    </xdr:from>
    <xdr:to>
      <xdr:col>19</xdr:col>
      <xdr:colOff>177800</xdr:colOff>
      <xdr:row>57</xdr:row>
      <xdr:rowOff>133910</xdr:rowOff>
    </xdr:to>
    <xdr:sp macro="" textlink="">
      <xdr:nvSpPr>
        <xdr:cNvPr id="121" name="直線コネクタ 120"/>
        <xdr:cNvSpPr/>
      </xdr:nvSpPr>
      <xdr:spPr>
        <a:xfrm flipV="1">
          <a:off x="2905125" y="9353550"/>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57</xdr:row>
      <xdr:rowOff>119426</xdr:rowOff>
    </xdr:from>
    <xdr:to>
      <xdr:col>20</xdr:col>
      <xdr:colOff>38100</xdr:colOff>
      <xdr:row>58</xdr:row>
      <xdr:rowOff>49576</xdr:rowOff>
    </xdr:to>
    <xdr:sp macro="" textlink="" fLocksText="0">
      <xdr:nvSpPr>
        <xdr:cNvPr id="122" name="フローチャート: 判断 121"/>
        <xdr:cNvSpPr/>
      </xdr:nvSpPr>
      <xdr:spPr>
        <a:xfrm>
          <a:off x="3743325" y="93630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66675</xdr:colOff>
      <xdr:row>58</xdr:row>
      <xdr:rowOff>38100</xdr:rowOff>
    </xdr:from>
    <xdr:to>
      <xdr:col>21</xdr:col>
      <xdr:colOff>95250</xdr:colOff>
      <xdr:row>59</xdr:row>
      <xdr:rowOff>133350</xdr:rowOff>
    </xdr:to>
    <xdr:sp macro="" textlink="">
      <xdr:nvSpPr>
        <xdr:cNvPr id="123" name="テキスト ボックス 122"/>
        <xdr:cNvSpPr txBox="1"/>
      </xdr:nvSpPr>
      <xdr:spPr>
        <a:xfrm>
          <a:off x="3495675" y="94392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114300</xdr:colOff>
      <xdr:row>57</xdr:row>
      <xdr:rowOff>133910</xdr:rowOff>
    </xdr:from>
    <xdr:to>
      <xdr:col>15</xdr:col>
      <xdr:colOff>50800</xdr:colOff>
      <xdr:row>58</xdr:row>
      <xdr:rowOff>28120</xdr:rowOff>
    </xdr:to>
    <xdr:sp macro="" textlink="">
      <xdr:nvSpPr>
        <xdr:cNvPr id="124" name="直線コネクタ 123"/>
        <xdr:cNvSpPr/>
      </xdr:nvSpPr>
      <xdr:spPr>
        <a:xfrm flipV="1">
          <a:off x="2019300" y="9372600"/>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57</xdr:row>
      <xdr:rowOff>153708</xdr:rowOff>
    </xdr:from>
    <xdr:to>
      <xdr:col>15</xdr:col>
      <xdr:colOff>101600</xdr:colOff>
      <xdr:row>58</xdr:row>
      <xdr:rowOff>83858</xdr:rowOff>
    </xdr:to>
    <xdr:sp macro="" textlink="" fLocksText="0">
      <xdr:nvSpPr>
        <xdr:cNvPr id="125" name="フローチャート: 判断 124"/>
        <xdr:cNvSpPr/>
      </xdr:nvSpPr>
      <xdr:spPr>
        <a:xfrm>
          <a:off x="2857500" y="9391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123825</xdr:colOff>
      <xdr:row>58</xdr:row>
      <xdr:rowOff>76200</xdr:rowOff>
    </xdr:from>
    <xdr:to>
      <xdr:col>16</xdr:col>
      <xdr:colOff>152400</xdr:colOff>
      <xdr:row>60</xdr:row>
      <xdr:rowOff>9525</xdr:rowOff>
    </xdr:to>
    <xdr:sp macro="" textlink="">
      <xdr:nvSpPr>
        <xdr:cNvPr id="126" name="テキスト ボックス 125"/>
        <xdr:cNvSpPr txBox="1"/>
      </xdr:nvSpPr>
      <xdr:spPr>
        <a:xfrm>
          <a:off x="2600325" y="94773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177800</xdr:colOff>
      <xdr:row>57</xdr:row>
      <xdr:rowOff>145659</xdr:rowOff>
    </xdr:from>
    <xdr:to>
      <xdr:col>10</xdr:col>
      <xdr:colOff>114300</xdr:colOff>
      <xdr:row>58</xdr:row>
      <xdr:rowOff>28120</xdr:rowOff>
    </xdr:to>
    <xdr:sp macro="" textlink="">
      <xdr:nvSpPr>
        <xdr:cNvPr id="127" name="直線コネクタ 126"/>
        <xdr:cNvSpPr/>
      </xdr:nvSpPr>
      <xdr:spPr>
        <a:xfrm>
          <a:off x="1133475" y="9382125"/>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57</xdr:row>
      <xdr:rowOff>93621</xdr:rowOff>
    </xdr:from>
    <xdr:to>
      <xdr:col>10</xdr:col>
      <xdr:colOff>165100</xdr:colOff>
      <xdr:row>58</xdr:row>
      <xdr:rowOff>23771</xdr:rowOff>
    </xdr:to>
    <xdr:sp macro="" textlink="" fLocksText="0">
      <xdr:nvSpPr>
        <xdr:cNvPr id="128" name="フローチャート: 判断 127"/>
        <xdr:cNvSpPr/>
      </xdr:nvSpPr>
      <xdr:spPr>
        <a:xfrm>
          <a:off x="1971675" y="93345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0</xdr:colOff>
      <xdr:row>56</xdr:row>
      <xdr:rowOff>38100</xdr:rowOff>
    </xdr:from>
    <xdr:to>
      <xdr:col>12</xdr:col>
      <xdr:colOff>28575</xdr:colOff>
      <xdr:row>57</xdr:row>
      <xdr:rowOff>133350</xdr:rowOff>
    </xdr:to>
    <xdr:sp macro="" textlink="">
      <xdr:nvSpPr>
        <xdr:cNvPr id="129" name="テキスト ボックス 128"/>
        <xdr:cNvSpPr txBox="1"/>
      </xdr:nvSpPr>
      <xdr:spPr>
        <a:xfrm>
          <a:off x="1714500" y="91154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58</xdr:row>
      <xdr:rowOff>4750</xdr:rowOff>
    </xdr:from>
    <xdr:to>
      <xdr:col>6</xdr:col>
      <xdr:colOff>38100</xdr:colOff>
      <xdr:row>58</xdr:row>
      <xdr:rowOff>106350</xdr:rowOff>
    </xdr:to>
    <xdr:sp macro="" textlink="" fLocksText="0">
      <xdr:nvSpPr>
        <xdr:cNvPr id="130" name="フローチャート: 判断 129"/>
        <xdr:cNvSpPr/>
      </xdr:nvSpPr>
      <xdr:spPr>
        <a:xfrm>
          <a:off x="1076325" y="9401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66675</xdr:colOff>
      <xdr:row>58</xdr:row>
      <xdr:rowOff>95250</xdr:rowOff>
    </xdr:from>
    <xdr:to>
      <xdr:col>7</xdr:col>
      <xdr:colOff>95250</xdr:colOff>
      <xdr:row>60</xdr:row>
      <xdr:rowOff>28575</xdr:rowOff>
    </xdr:to>
    <xdr:sp macro="" textlink="">
      <xdr:nvSpPr>
        <xdr:cNvPr id="131" name="テキスト ボックス 130"/>
        <xdr:cNvSpPr txBox="1"/>
      </xdr:nvSpPr>
      <xdr:spPr>
        <a:xfrm>
          <a:off x="828675" y="94964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57150</xdr:colOff>
      <xdr:row>61</xdr:row>
      <xdr:rowOff>76200</xdr:rowOff>
    </xdr:from>
    <xdr:to>
      <xdr:col>27</xdr:col>
      <xdr:colOff>57150</xdr:colOff>
      <xdr:row>63</xdr:row>
      <xdr:rowOff>9525</xdr:rowOff>
    </xdr:to>
    <xdr:sp macro="" textlink="">
      <xdr:nvSpPr>
        <xdr:cNvPr id="132" name="テキスト ボックス 131"/>
        <xdr:cNvSpPr txBox="1"/>
      </xdr:nvSpPr>
      <xdr:spPr>
        <a:xfrm>
          <a:off x="4438650"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61</xdr:row>
      <xdr:rowOff>76200</xdr:rowOff>
    </xdr:from>
    <xdr:to>
      <xdr:col>22</xdr:col>
      <xdr:colOff>171450</xdr:colOff>
      <xdr:row>63</xdr:row>
      <xdr:rowOff>9525</xdr:rowOff>
    </xdr:to>
    <xdr:sp macro="" textlink="">
      <xdr:nvSpPr>
        <xdr:cNvPr id="133" name="テキスト ボックス 132"/>
        <xdr:cNvSpPr txBox="1"/>
      </xdr:nvSpPr>
      <xdr:spPr>
        <a:xfrm>
          <a:off x="3600450"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47625</xdr:colOff>
      <xdr:row>61</xdr:row>
      <xdr:rowOff>76200</xdr:rowOff>
    </xdr:from>
    <xdr:to>
      <xdr:col>18</xdr:col>
      <xdr:colOff>47625</xdr:colOff>
      <xdr:row>63</xdr:row>
      <xdr:rowOff>9525</xdr:rowOff>
    </xdr:to>
    <xdr:sp macro="" textlink="">
      <xdr:nvSpPr>
        <xdr:cNvPr id="134" name="テキスト ボックス 133"/>
        <xdr:cNvSpPr txBox="1"/>
      </xdr:nvSpPr>
      <xdr:spPr>
        <a:xfrm>
          <a:off x="2714625"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114300</xdr:colOff>
      <xdr:row>61</xdr:row>
      <xdr:rowOff>76200</xdr:rowOff>
    </xdr:from>
    <xdr:to>
      <xdr:col>13</xdr:col>
      <xdr:colOff>114300</xdr:colOff>
      <xdr:row>63</xdr:row>
      <xdr:rowOff>9525</xdr:rowOff>
    </xdr:to>
    <xdr:sp macro="" textlink="">
      <xdr:nvSpPr>
        <xdr:cNvPr id="135" name="テキスト ボックス 134"/>
        <xdr:cNvSpPr txBox="1"/>
      </xdr:nvSpPr>
      <xdr:spPr>
        <a:xfrm>
          <a:off x="1828800"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xdr:col>
      <xdr:colOff>171450</xdr:colOff>
      <xdr:row>61</xdr:row>
      <xdr:rowOff>76200</xdr:rowOff>
    </xdr:from>
    <xdr:to>
      <xdr:col>8</xdr:col>
      <xdr:colOff>171450</xdr:colOff>
      <xdr:row>63</xdr:row>
      <xdr:rowOff>9525</xdr:rowOff>
    </xdr:to>
    <xdr:sp macro="" textlink="">
      <xdr:nvSpPr>
        <xdr:cNvPr id="136" name="テキスト ボックス 135"/>
        <xdr:cNvSpPr txBox="1"/>
      </xdr:nvSpPr>
      <xdr:spPr>
        <a:xfrm>
          <a:off x="933450"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57</xdr:row>
      <xdr:rowOff>37843</xdr:rowOff>
    </xdr:from>
    <xdr:to>
      <xdr:col>24</xdr:col>
      <xdr:colOff>114300</xdr:colOff>
      <xdr:row>57</xdr:row>
      <xdr:rowOff>139443</xdr:rowOff>
    </xdr:to>
    <xdr:sp macro="" textlink="" fLocksText="0">
      <xdr:nvSpPr>
        <xdr:cNvPr id="137" name="楕円 136"/>
        <xdr:cNvSpPr/>
      </xdr:nvSpPr>
      <xdr:spPr>
        <a:xfrm>
          <a:off x="4581525" y="92773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56</xdr:row>
      <xdr:rowOff>57150</xdr:rowOff>
    </xdr:from>
    <xdr:to>
      <xdr:col>27</xdr:col>
      <xdr:colOff>142875</xdr:colOff>
      <xdr:row>57</xdr:row>
      <xdr:rowOff>152400</xdr:rowOff>
    </xdr:to>
    <xdr:sp macro="" textlink="">
      <xdr:nvSpPr>
        <xdr:cNvPr id="138" name="総務費該当値テキスト"/>
        <xdr:cNvSpPr txBox="1"/>
      </xdr:nvSpPr>
      <xdr:spPr>
        <a:xfrm>
          <a:off x="4686300" y="91344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235,202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127000</xdr:colOff>
      <xdr:row>57</xdr:row>
      <xdr:rowOff>60365</xdr:rowOff>
    </xdr:from>
    <xdr:to>
      <xdr:col>20</xdr:col>
      <xdr:colOff>38100</xdr:colOff>
      <xdr:row>57</xdr:row>
      <xdr:rowOff>161965</xdr:rowOff>
    </xdr:to>
    <xdr:sp macro="" textlink="" fLocksText="0">
      <xdr:nvSpPr>
        <xdr:cNvPr id="139" name="楕円 138"/>
        <xdr:cNvSpPr/>
      </xdr:nvSpPr>
      <xdr:spPr>
        <a:xfrm>
          <a:off x="3743325" y="92964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66675</xdr:colOff>
      <xdr:row>56</xdr:row>
      <xdr:rowOff>9525</xdr:rowOff>
    </xdr:from>
    <xdr:to>
      <xdr:col>21</xdr:col>
      <xdr:colOff>95250</xdr:colOff>
      <xdr:row>57</xdr:row>
      <xdr:rowOff>104775</xdr:rowOff>
    </xdr:to>
    <xdr:sp macro="" textlink="">
      <xdr:nvSpPr>
        <xdr:cNvPr id="140" name="テキスト ボックス 139"/>
        <xdr:cNvSpPr txBox="1"/>
      </xdr:nvSpPr>
      <xdr:spPr>
        <a:xfrm>
          <a:off x="3495675" y="90868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217,469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57</xdr:row>
      <xdr:rowOff>83110</xdr:rowOff>
    </xdr:from>
    <xdr:to>
      <xdr:col>15</xdr:col>
      <xdr:colOff>101600</xdr:colOff>
      <xdr:row>58</xdr:row>
      <xdr:rowOff>13260</xdr:rowOff>
    </xdr:to>
    <xdr:sp macro="" textlink="" fLocksText="0">
      <xdr:nvSpPr>
        <xdr:cNvPr id="141" name="楕円 140"/>
        <xdr:cNvSpPr/>
      </xdr:nvSpPr>
      <xdr:spPr>
        <a:xfrm>
          <a:off x="2857500" y="93249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123825</xdr:colOff>
      <xdr:row>56</xdr:row>
      <xdr:rowOff>28575</xdr:rowOff>
    </xdr:from>
    <xdr:to>
      <xdr:col>16</xdr:col>
      <xdr:colOff>152400</xdr:colOff>
      <xdr:row>57</xdr:row>
      <xdr:rowOff>123825</xdr:rowOff>
    </xdr:to>
    <xdr:sp macro="" textlink="">
      <xdr:nvSpPr>
        <xdr:cNvPr id="142" name="テキスト ボックス 141"/>
        <xdr:cNvSpPr txBox="1"/>
      </xdr:nvSpPr>
      <xdr:spPr>
        <a:xfrm>
          <a:off x="2600325" y="91059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199,559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63500</xdr:colOff>
      <xdr:row>57</xdr:row>
      <xdr:rowOff>148770</xdr:rowOff>
    </xdr:from>
    <xdr:to>
      <xdr:col>10</xdr:col>
      <xdr:colOff>165100</xdr:colOff>
      <xdr:row>58</xdr:row>
      <xdr:rowOff>78920</xdr:rowOff>
    </xdr:to>
    <xdr:sp macro="" textlink="" fLocksText="0">
      <xdr:nvSpPr>
        <xdr:cNvPr id="143" name="楕円 142"/>
        <xdr:cNvSpPr/>
      </xdr:nvSpPr>
      <xdr:spPr>
        <a:xfrm>
          <a:off x="1971675" y="93916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0</xdr:colOff>
      <xdr:row>58</xdr:row>
      <xdr:rowOff>66675</xdr:rowOff>
    </xdr:from>
    <xdr:to>
      <xdr:col>12</xdr:col>
      <xdr:colOff>28575</xdr:colOff>
      <xdr:row>60</xdr:row>
      <xdr:rowOff>0</xdr:rowOff>
    </xdr:to>
    <xdr:sp macro="" textlink="">
      <xdr:nvSpPr>
        <xdr:cNvPr id="144" name="テキスト ボックス 143"/>
        <xdr:cNvSpPr txBox="1"/>
      </xdr:nvSpPr>
      <xdr:spPr>
        <a:xfrm>
          <a:off x="1714500" y="94678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147,858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57</xdr:row>
      <xdr:rowOff>94859</xdr:rowOff>
    </xdr:from>
    <xdr:to>
      <xdr:col>6</xdr:col>
      <xdr:colOff>38100</xdr:colOff>
      <xdr:row>58</xdr:row>
      <xdr:rowOff>25009</xdr:rowOff>
    </xdr:to>
    <xdr:sp macro="" textlink="" fLocksText="0">
      <xdr:nvSpPr>
        <xdr:cNvPr id="145" name="楕円 144"/>
        <xdr:cNvSpPr/>
      </xdr:nvSpPr>
      <xdr:spPr>
        <a:xfrm>
          <a:off x="1076325" y="93345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66675</xdr:colOff>
      <xdr:row>56</xdr:row>
      <xdr:rowOff>38100</xdr:rowOff>
    </xdr:from>
    <xdr:to>
      <xdr:col>7</xdr:col>
      <xdr:colOff>95250</xdr:colOff>
      <xdr:row>57</xdr:row>
      <xdr:rowOff>133350</xdr:rowOff>
    </xdr:to>
    <xdr:sp macro="" textlink="">
      <xdr:nvSpPr>
        <xdr:cNvPr id="146" name="テキスト ボックス 145"/>
        <xdr:cNvSpPr txBox="1"/>
      </xdr:nvSpPr>
      <xdr:spPr>
        <a:xfrm>
          <a:off x="828675" y="91154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190,308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63</xdr:row>
      <xdr:rowOff>57150</xdr:rowOff>
    </xdr:from>
    <xdr:to>
      <xdr:col>28</xdr:col>
      <xdr:colOff>114300</xdr:colOff>
      <xdr:row>65</xdr:row>
      <xdr:rowOff>31750</xdr:rowOff>
    </xdr:to>
    <xdr:sp macro="" textlink="" fLocksText="0">
      <xdr:nvSpPr>
        <xdr:cNvPr id="147" name="正方形/長方形 146"/>
        <xdr:cNvSpPr/>
      </xdr:nvSpPr>
      <xdr:spPr>
        <a:xfrm>
          <a:off x="762000" y="10267950"/>
          <a:ext cx="46863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fLocksText="0">
      <xdr:nvSpPr>
        <xdr:cNvPr id="148" name="正方形/長方形 147"/>
        <xdr:cNvSpPr/>
      </xdr:nvSpPr>
      <xdr:spPr>
        <a:xfrm>
          <a:off x="885825" y="10591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fLocksText="0">
      <xdr:nvSpPr>
        <xdr:cNvPr id="149" name="正方形/長方形 148"/>
        <xdr:cNvSpPr/>
      </xdr:nvSpPr>
      <xdr:spPr>
        <a:xfrm>
          <a:off x="885825" y="10782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fLocksText="0">
      <xdr:nvSpPr>
        <xdr:cNvPr id="150" name="正方形/長方形 149"/>
        <xdr:cNvSpPr/>
      </xdr:nvSpPr>
      <xdr:spPr>
        <a:xfrm>
          <a:off x="1905000" y="10591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fLocksText="0">
      <xdr:nvSpPr>
        <xdr:cNvPr id="151" name="正方形/長方形 150"/>
        <xdr:cNvSpPr/>
      </xdr:nvSpPr>
      <xdr:spPr>
        <a:xfrm>
          <a:off x="1905000" y="10782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fLocksText="0">
      <xdr:nvSpPr>
        <xdr:cNvPr id="152" name="正方形/長方形 151"/>
        <xdr:cNvSpPr/>
      </xdr:nvSpPr>
      <xdr:spPr>
        <a:xfrm>
          <a:off x="3048000" y="10591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fLocksText="0">
      <xdr:nvSpPr>
        <xdr:cNvPr id="153" name="正方形/長方形 152"/>
        <xdr:cNvSpPr/>
      </xdr:nvSpPr>
      <xdr:spPr>
        <a:xfrm>
          <a:off x="3048000" y="10782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fLocksText="0">
      <xdr:nvSpPr>
        <xdr:cNvPr id="154" name="正方形/長方形 153"/>
        <xdr:cNvSpPr/>
      </xdr:nvSpPr>
      <xdr:spPr>
        <a:xfrm>
          <a:off x="762000" y="11049000"/>
          <a:ext cx="46863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xdr:col>
      <xdr:colOff>152400</xdr:colOff>
      <xdr:row>67</xdr:row>
      <xdr:rowOff>9525</xdr:rowOff>
    </xdr:from>
    <xdr:to>
      <xdr:col>5</xdr:col>
      <xdr:colOff>123825</xdr:colOff>
      <xdr:row>68</xdr:row>
      <xdr:rowOff>76200</xdr:rowOff>
    </xdr:to>
    <xdr:sp macro="" textlink="">
      <xdr:nvSpPr>
        <xdr:cNvPr id="155" name="テキスト ボックス 154"/>
        <xdr:cNvSpPr txBox="1"/>
      </xdr:nvSpPr>
      <xdr:spPr>
        <a:xfrm>
          <a:off x="723900" y="108680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81</xdr:row>
      <xdr:rowOff>82550</xdr:rowOff>
    </xdr:from>
    <xdr:to>
      <xdr:col>28</xdr:col>
      <xdr:colOff>114300</xdr:colOff>
      <xdr:row>81</xdr:row>
      <xdr:rowOff>82550</xdr:rowOff>
    </xdr:to>
    <xdr:sp macro="" textlink="">
      <xdr:nvSpPr>
        <xdr:cNvPr id="156" name="直線コネクタ 155"/>
        <xdr:cNvSpPr/>
      </xdr:nvSpPr>
      <xdr:spPr>
        <a:xfrm>
          <a:off x="762000" y="1321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80</xdr:row>
      <xdr:rowOff>114300</xdr:rowOff>
    </xdr:from>
    <xdr:to>
      <xdr:col>4</xdr:col>
      <xdr:colOff>0</xdr:colOff>
      <xdr:row>82</xdr:row>
      <xdr:rowOff>47625</xdr:rowOff>
    </xdr:to>
    <xdr:sp macro="" textlink="">
      <xdr:nvSpPr>
        <xdr:cNvPr id="157" name="テキスト ボックス 156"/>
        <xdr:cNvSpPr txBox="1"/>
      </xdr:nvSpPr>
      <xdr:spPr>
        <a:xfrm>
          <a:off x="228600" y="130778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79</xdr:row>
      <xdr:rowOff>98879</xdr:rowOff>
    </xdr:from>
    <xdr:to>
      <xdr:col>28</xdr:col>
      <xdr:colOff>114300</xdr:colOff>
      <xdr:row>79</xdr:row>
      <xdr:rowOff>98879</xdr:rowOff>
    </xdr:to>
    <xdr:sp macro="" textlink="">
      <xdr:nvSpPr>
        <xdr:cNvPr id="158" name="直線コネクタ 157"/>
        <xdr:cNvSpPr/>
      </xdr:nvSpPr>
      <xdr:spPr>
        <a:xfrm>
          <a:off x="762000" y="12896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78</xdr:row>
      <xdr:rowOff>123825</xdr:rowOff>
    </xdr:from>
    <xdr:to>
      <xdr:col>4</xdr:col>
      <xdr:colOff>0</xdr:colOff>
      <xdr:row>80</xdr:row>
      <xdr:rowOff>57150</xdr:rowOff>
    </xdr:to>
    <xdr:sp macro="" textlink="">
      <xdr:nvSpPr>
        <xdr:cNvPr id="159" name="テキスト ボックス 158"/>
        <xdr:cNvSpPr txBox="1"/>
      </xdr:nvSpPr>
      <xdr:spPr>
        <a:xfrm>
          <a:off x="228600" y="127635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77</xdr:row>
      <xdr:rowOff>115207</xdr:rowOff>
    </xdr:from>
    <xdr:to>
      <xdr:col>28</xdr:col>
      <xdr:colOff>114300</xdr:colOff>
      <xdr:row>77</xdr:row>
      <xdr:rowOff>115207</xdr:rowOff>
    </xdr:to>
    <xdr:sp macro="" textlink="">
      <xdr:nvSpPr>
        <xdr:cNvPr id="160" name="直線コネクタ 159"/>
        <xdr:cNvSpPr/>
      </xdr:nvSpPr>
      <xdr:spPr>
        <a:xfrm>
          <a:off x="762000" y="125920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76</xdr:row>
      <xdr:rowOff>142875</xdr:rowOff>
    </xdr:from>
    <xdr:to>
      <xdr:col>4</xdr:col>
      <xdr:colOff>0</xdr:colOff>
      <xdr:row>78</xdr:row>
      <xdr:rowOff>76200</xdr:rowOff>
    </xdr:to>
    <xdr:sp macro="" textlink="">
      <xdr:nvSpPr>
        <xdr:cNvPr id="161" name="テキスト ボックス 160"/>
        <xdr:cNvSpPr txBox="1"/>
      </xdr:nvSpPr>
      <xdr:spPr>
        <a:xfrm>
          <a:off x="161925" y="124587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131535</xdr:rowOff>
    </xdr:from>
    <xdr:to>
      <xdr:col>28</xdr:col>
      <xdr:colOff>114300</xdr:colOff>
      <xdr:row>75</xdr:row>
      <xdr:rowOff>131535</xdr:rowOff>
    </xdr:to>
    <xdr:sp macro="" textlink="">
      <xdr:nvSpPr>
        <xdr:cNvPr id="162" name="直線コネクタ 161"/>
        <xdr:cNvSpPr/>
      </xdr:nvSpPr>
      <xdr:spPr>
        <a:xfrm>
          <a:off x="762000" y="12287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74</xdr:row>
      <xdr:rowOff>161925</xdr:rowOff>
    </xdr:from>
    <xdr:to>
      <xdr:col>4</xdr:col>
      <xdr:colOff>0</xdr:colOff>
      <xdr:row>76</xdr:row>
      <xdr:rowOff>95250</xdr:rowOff>
    </xdr:to>
    <xdr:sp macro="" textlink="">
      <xdr:nvSpPr>
        <xdr:cNvPr id="163" name="テキスト ボックス 162"/>
        <xdr:cNvSpPr txBox="1"/>
      </xdr:nvSpPr>
      <xdr:spPr>
        <a:xfrm>
          <a:off x="161925" y="121539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73</xdr:row>
      <xdr:rowOff>147865</xdr:rowOff>
    </xdr:from>
    <xdr:to>
      <xdr:col>28</xdr:col>
      <xdr:colOff>114300</xdr:colOff>
      <xdr:row>73</xdr:row>
      <xdr:rowOff>147865</xdr:rowOff>
    </xdr:to>
    <xdr:sp macro="" textlink="">
      <xdr:nvSpPr>
        <xdr:cNvPr id="164" name="直線コネクタ 163"/>
        <xdr:cNvSpPr/>
      </xdr:nvSpPr>
      <xdr:spPr>
        <a:xfrm>
          <a:off x="762000" y="11982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73</xdr:row>
      <xdr:rowOff>9525</xdr:rowOff>
    </xdr:from>
    <xdr:to>
      <xdr:col>4</xdr:col>
      <xdr:colOff>0</xdr:colOff>
      <xdr:row>74</xdr:row>
      <xdr:rowOff>104775</xdr:rowOff>
    </xdr:to>
    <xdr:sp macro="" textlink="">
      <xdr:nvSpPr>
        <xdr:cNvPr id="165" name="テキスト ボックス 164"/>
        <xdr:cNvSpPr txBox="1"/>
      </xdr:nvSpPr>
      <xdr:spPr>
        <a:xfrm>
          <a:off x="161925" y="118395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180,000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71</xdr:row>
      <xdr:rowOff>164193</xdr:rowOff>
    </xdr:from>
    <xdr:to>
      <xdr:col>28</xdr:col>
      <xdr:colOff>114300</xdr:colOff>
      <xdr:row>71</xdr:row>
      <xdr:rowOff>164193</xdr:rowOff>
    </xdr:to>
    <xdr:sp macro="" textlink="">
      <xdr:nvSpPr>
        <xdr:cNvPr id="166" name="直線コネクタ 165"/>
        <xdr:cNvSpPr/>
      </xdr:nvSpPr>
      <xdr:spPr>
        <a:xfrm>
          <a:off x="762000" y="116681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71</xdr:row>
      <xdr:rowOff>19050</xdr:rowOff>
    </xdr:from>
    <xdr:to>
      <xdr:col>4</xdr:col>
      <xdr:colOff>0</xdr:colOff>
      <xdr:row>72</xdr:row>
      <xdr:rowOff>114300</xdr:rowOff>
    </xdr:to>
    <xdr:sp macro="" textlink="">
      <xdr:nvSpPr>
        <xdr:cNvPr id="167" name="テキスト ボックス 166"/>
        <xdr:cNvSpPr txBox="1"/>
      </xdr:nvSpPr>
      <xdr:spPr>
        <a:xfrm>
          <a:off x="161925" y="115252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210,000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70</xdr:row>
      <xdr:rowOff>9072</xdr:rowOff>
    </xdr:from>
    <xdr:to>
      <xdr:col>28</xdr:col>
      <xdr:colOff>114300</xdr:colOff>
      <xdr:row>70</xdr:row>
      <xdr:rowOff>9072</xdr:rowOff>
    </xdr:to>
    <xdr:sp macro="" textlink="">
      <xdr:nvSpPr>
        <xdr:cNvPr id="168" name="直線コネクタ 167"/>
        <xdr:cNvSpPr/>
      </xdr:nvSpPr>
      <xdr:spPr>
        <a:xfrm>
          <a:off x="762000" y="1135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69</xdr:row>
      <xdr:rowOff>38100</xdr:rowOff>
    </xdr:from>
    <xdr:to>
      <xdr:col>4</xdr:col>
      <xdr:colOff>0</xdr:colOff>
      <xdr:row>70</xdr:row>
      <xdr:rowOff>133350</xdr:rowOff>
    </xdr:to>
    <xdr:sp macro="" textlink="">
      <xdr:nvSpPr>
        <xdr:cNvPr id="169" name="テキスト ボックス 168"/>
        <xdr:cNvSpPr txBox="1"/>
      </xdr:nvSpPr>
      <xdr:spPr>
        <a:xfrm>
          <a:off x="161925" y="112204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68</xdr:row>
      <xdr:rowOff>25400</xdr:rowOff>
    </xdr:to>
    <xdr:sp macro="" textlink="">
      <xdr:nvSpPr>
        <xdr:cNvPr id="170" name="直線コネクタ 169"/>
        <xdr:cNvSpPr/>
      </xdr:nv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67</xdr:row>
      <xdr:rowOff>57150</xdr:rowOff>
    </xdr:from>
    <xdr:to>
      <xdr:col>4</xdr:col>
      <xdr:colOff>0</xdr:colOff>
      <xdr:row>68</xdr:row>
      <xdr:rowOff>152400</xdr:rowOff>
    </xdr:to>
    <xdr:sp macro="" textlink="">
      <xdr:nvSpPr>
        <xdr:cNvPr id="171" name="テキスト ボックス 170"/>
        <xdr:cNvSpPr txBox="1"/>
      </xdr:nvSpPr>
      <xdr:spPr>
        <a:xfrm>
          <a:off x="161925" y="109156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270,000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fLocksText="0">
      <xdr:nvSpPr>
        <xdr:cNvPr id="172" name="民生費グラフ枠"/>
        <xdr:cNvSpPr/>
      </xdr:nvSpPr>
      <xdr:spPr>
        <a:xfrm>
          <a:off x="762000" y="11049000"/>
          <a:ext cx="46863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sp macro="" textlink="">
      <xdr:nvSpPr>
        <xdr:cNvPr id="173" name="直線コネクタ 172"/>
        <xdr:cNvSpPr/>
      </xdr:nvSpPr>
      <xdr:spPr>
        <a:xfrm flipV="1">
          <a:off x="4629150" y="11391900"/>
          <a:ext cx="9525"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78</xdr:row>
      <xdr:rowOff>66675</xdr:rowOff>
    </xdr:from>
    <xdr:to>
      <xdr:col>27</xdr:col>
      <xdr:colOff>142875</xdr:colOff>
      <xdr:row>80</xdr:row>
      <xdr:rowOff>0</xdr:rowOff>
    </xdr:to>
    <xdr:sp macro="" textlink="">
      <xdr:nvSpPr>
        <xdr:cNvPr id="174" name="民生費最小値テキスト"/>
        <xdr:cNvSpPr txBox="1"/>
      </xdr:nvSpPr>
      <xdr:spPr>
        <a:xfrm>
          <a:off x="4686300" y="127063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109,282</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78</xdr:row>
      <xdr:rowOff>60430</xdr:rowOff>
    </xdr:from>
    <xdr:to>
      <xdr:col>24</xdr:col>
      <xdr:colOff>152400</xdr:colOff>
      <xdr:row>78</xdr:row>
      <xdr:rowOff>60430</xdr:rowOff>
    </xdr:to>
    <xdr:sp macro="" textlink="">
      <xdr:nvSpPr>
        <xdr:cNvPr id="175" name="直線コネクタ 174"/>
        <xdr:cNvSpPr/>
      </xdr:nvSpPr>
      <xdr:spPr>
        <a:xfrm>
          <a:off x="4543425" y="126968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68</xdr:row>
      <xdr:rowOff>171450</xdr:rowOff>
    </xdr:from>
    <xdr:to>
      <xdr:col>27</xdr:col>
      <xdr:colOff>142875</xdr:colOff>
      <xdr:row>70</xdr:row>
      <xdr:rowOff>95250</xdr:rowOff>
    </xdr:to>
    <xdr:sp macro="" textlink="">
      <xdr:nvSpPr>
        <xdr:cNvPr id="176" name="民生費最大値テキスト"/>
        <xdr:cNvSpPr txBox="1"/>
      </xdr:nvSpPr>
      <xdr:spPr>
        <a:xfrm>
          <a:off x="4686300" y="111823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236,054</a:t>
          </a:r>
          <a:endParaRPr lang="ja-JP" altLang="en-US" sz="1000" b="1">
            <a:latin typeface="ＭＳ Ｐゴシック" panose="020B0600070205080204" pitchFamily="50" charset="-128"/>
          </a:endParaRPr>
        </a:p>
      </xdr:txBody>
    </xdr:sp>
    <xdr:clientData/>
  </xdr:twoCellAnchor>
  <xdr:twoCellAnchor>
    <xdr:from>
      <xdr:col>23</xdr:col>
      <xdr:colOff>165100</xdr:colOff>
      <xdr:row>70</xdr:row>
      <xdr:rowOff>52026</xdr:rowOff>
    </xdr:from>
    <xdr:to>
      <xdr:col>24</xdr:col>
      <xdr:colOff>152400</xdr:colOff>
      <xdr:row>70</xdr:row>
      <xdr:rowOff>52026</xdr:rowOff>
    </xdr:to>
    <xdr:sp macro="" textlink="">
      <xdr:nvSpPr>
        <xdr:cNvPr id="177" name="直線コネクタ 176"/>
        <xdr:cNvSpPr/>
      </xdr:nvSpPr>
      <xdr:spPr>
        <a:xfrm>
          <a:off x="4543425" y="113919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71</xdr:row>
      <xdr:rowOff>126333</xdr:rowOff>
    </xdr:from>
    <xdr:to>
      <xdr:col>24</xdr:col>
      <xdr:colOff>63500</xdr:colOff>
      <xdr:row>72</xdr:row>
      <xdr:rowOff>24072</xdr:rowOff>
    </xdr:to>
    <xdr:sp macro="" textlink="">
      <xdr:nvSpPr>
        <xdr:cNvPr id="178" name="直線コネクタ 177"/>
        <xdr:cNvSpPr/>
      </xdr:nvSpPr>
      <xdr:spPr>
        <a:xfrm>
          <a:off x="3800475" y="116300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74</xdr:row>
      <xdr:rowOff>76200</xdr:rowOff>
    </xdr:from>
    <xdr:to>
      <xdr:col>27</xdr:col>
      <xdr:colOff>142875</xdr:colOff>
      <xdr:row>76</xdr:row>
      <xdr:rowOff>9525</xdr:rowOff>
    </xdr:to>
    <xdr:sp macro="" textlink="">
      <xdr:nvSpPr>
        <xdr:cNvPr id="179" name="民生費平均値テキスト"/>
        <xdr:cNvSpPr txBox="1"/>
      </xdr:nvSpPr>
      <xdr:spPr>
        <a:xfrm>
          <a:off x="4686300" y="120681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74</xdr:row>
      <xdr:rowOff>93744</xdr:rowOff>
    </xdr:from>
    <xdr:to>
      <xdr:col>24</xdr:col>
      <xdr:colOff>114300</xdr:colOff>
      <xdr:row>75</xdr:row>
      <xdr:rowOff>23894</xdr:rowOff>
    </xdr:to>
    <xdr:sp macro="" textlink="" fLocksText="0">
      <xdr:nvSpPr>
        <xdr:cNvPr id="180" name="フローチャート: 判断 179"/>
        <xdr:cNvSpPr/>
      </xdr:nvSpPr>
      <xdr:spPr>
        <a:xfrm>
          <a:off x="4581525" y="120872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71</xdr:row>
      <xdr:rowOff>126333</xdr:rowOff>
    </xdr:from>
    <xdr:to>
      <xdr:col>19</xdr:col>
      <xdr:colOff>177800</xdr:colOff>
      <xdr:row>72</xdr:row>
      <xdr:rowOff>123861</xdr:rowOff>
    </xdr:to>
    <xdr:sp macro="" textlink="">
      <xdr:nvSpPr>
        <xdr:cNvPr id="181" name="直線コネクタ 180"/>
        <xdr:cNvSpPr/>
      </xdr:nvSpPr>
      <xdr:spPr>
        <a:xfrm flipV="1">
          <a:off x="2905125" y="11630025"/>
          <a:ext cx="89535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74</xdr:row>
      <xdr:rowOff>110628</xdr:rowOff>
    </xdr:from>
    <xdr:to>
      <xdr:col>20</xdr:col>
      <xdr:colOff>38100</xdr:colOff>
      <xdr:row>75</xdr:row>
      <xdr:rowOff>40778</xdr:rowOff>
    </xdr:to>
    <xdr:sp macro="" textlink="" fLocksText="0">
      <xdr:nvSpPr>
        <xdr:cNvPr id="182" name="フローチャート: 判断 181"/>
        <xdr:cNvSpPr/>
      </xdr:nvSpPr>
      <xdr:spPr>
        <a:xfrm>
          <a:off x="3743325" y="121062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66675</xdr:colOff>
      <xdr:row>75</xdr:row>
      <xdr:rowOff>28575</xdr:rowOff>
    </xdr:from>
    <xdr:to>
      <xdr:col>21</xdr:col>
      <xdr:colOff>95250</xdr:colOff>
      <xdr:row>76</xdr:row>
      <xdr:rowOff>123825</xdr:rowOff>
    </xdr:to>
    <xdr:sp macro="" textlink="">
      <xdr:nvSpPr>
        <xdr:cNvPr id="183" name="テキスト ボックス 182"/>
        <xdr:cNvSpPr txBox="1"/>
      </xdr:nvSpPr>
      <xdr:spPr>
        <a:xfrm>
          <a:off x="3495675" y="121824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114300</xdr:colOff>
      <xdr:row>72</xdr:row>
      <xdr:rowOff>123861</xdr:rowOff>
    </xdr:from>
    <xdr:to>
      <xdr:col>15</xdr:col>
      <xdr:colOff>50800</xdr:colOff>
      <xdr:row>73</xdr:row>
      <xdr:rowOff>92935</xdr:rowOff>
    </xdr:to>
    <xdr:sp macro="" textlink="">
      <xdr:nvSpPr>
        <xdr:cNvPr id="184" name="直線コネクタ 183"/>
        <xdr:cNvSpPr/>
      </xdr:nvSpPr>
      <xdr:spPr>
        <a:xfrm flipV="1">
          <a:off x="2019300" y="11791950"/>
          <a:ext cx="885825"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75</xdr:row>
      <xdr:rowOff>40470</xdr:rowOff>
    </xdr:from>
    <xdr:to>
      <xdr:col>15</xdr:col>
      <xdr:colOff>101600</xdr:colOff>
      <xdr:row>75</xdr:row>
      <xdr:rowOff>142070</xdr:rowOff>
    </xdr:to>
    <xdr:sp macro="" textlink="" fLocksText="0">
      <xdr:nvSpPr>
        <xdr:cNvPr id="185" name="フローチャート: 判断 184"/>
        <xdr:cNvSpPr/>
      </xdr:nvSpPr>
      <xdr:spPr>
        <a:xfrm>
          <a:off x="2857500" y="121920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123825</xdr:colOff>
      <xdr:row>75</xdr:row>
      <xdr:rowOff>133350</xdr:rowOff>
    </xdr:from>
    <xdr:to>
      <xdr:col>16</xdr:col>
      <xdr:colOff>152400</xdr:colOff>
      <xdr:row>77</xdr:row>
      <xdr:rowOff>66675</xdr:rowOff>
    </xdr:to>
    <xdr:sp macro="" textlink="">
      <xdr:nvSpPr>
        <xdr:cNvPr id="186" name="テキスト ボックス 185"/>
        <xdr:cNvSpPr txBox="1"/>
      </xdr:nvSpPr>
      <xdr:spPr>
        <a:xfrm>
          <a:off x="2600325" y="122872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177800</xdr:colOff>
      <xdr:row>73</xdr:row>
      <xdr:rowOff>92935</xdr:rowOff>
    </xdr:from>
    <xdr:to>
      <xdr:col>10</xdr:col>
      <xdr:colOff>114300</xdr:colOff>
      <xdr:row>74</xdr:row>
      <xdr:rowOff>106966</xdr:rowOff>
    </xdr:to>
    <xdr:sp macro="" textlink="">
      <xdr:nvSpPr>
        <xdr:cNvPr id="187" name="直線コネクタ 186"/>
        <xdr:cNvSpPr/>
      </xdr:nvSpPr>
      <xdr:spPr>
        <a:xfrm flipV="1">
          <a:off x="1133475" y="11925300"/>
          <a:ext cx="885825"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75</xdr:row>
      <xdr:rowOff>55633</xdr:rowOff>
    </xdr:from>
    <xdr:to>
      <xdr:col>10</xdr:col>
      <xdr:colOff>165100</xdr:colOff>
      <xdr:row>75</xdr:row>
      <xdr:rowOff>157234</xdr:rowOff>
    </xdr:to>
    <xdr:sp macro="" textlink="" fLocksText="0">
      <xdr:nvSpPr>
        <xdr:cNvPr id="188" name="フローチャート: 判断 187"/>
        <xdr:cNvSpPr/>
      </xdr:nvSpPr>
      <xdr:spPr>
        <a:xfrm>
          <a:off x="1971675" y="122110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0</xdr:colOff>
      <xdr:row>75</xdr:row>
      <xdr:rowOff>152400</xdr:rowOff>
    </xdr:from>
    <xdr:to>
      <xdr:col>12</xdr:col>
      <xdr:colOff>28575</xdr:colOff>
      <xdr:row>77</xdr:row>
      <xdr:rowOff>85725</xdr:rowOff>
    </xdr:to>
    <xdr:sp macro="" textlink="">
      <xdr:nvSpPr>
        <xdr:cNvPr id="189" name="テキスト ボックス 188"/>
        <xdr:cNvSpPr txBox="1"/>
      </xdr:nvSpPr>
      <xdr:spPr>
        <a:xfrm>
          <a:off x="1714500" y="12306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76</xdr:row>
      <xdr:rowOff>40339</xdr:rowOff>
    </xdr:from>
    <xdr:to>
      <xdr:col>6</xdr:col>
      <xdr:colOff>38100</xdr:colOff>
      <xdr:row>76</xdr:row>
      <xdr:rowOff>141939</xdr:rowOff>
    </xdr:to>
    <xdr:sp macro="" textlink="" fLocksText="0">
      <xdr:nvSpPr>
        <xdr:cNvPr id="190" name="フローチャート: 判断 189"/>
        <xdr:cNvSpPr/>
      </xdr:nvSpPr>
      <xdr:spPr>
        <a:xfrm>
          <a:off x="1076325" y="123539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66675</xdr:colOff>
      <xdr:row>76</xdr:row>
      <xdr:rowOff>133350</xdr:rowOff>
    </xdr:from>
    <xdr:to>
      <xdr:col>7</xdr:col>
      <xdr:colOff>95250</xdr:colOff>
      <xdr:row>78</xdr:row>
      <xdr:rowOff>66675</xdr:rowOff>
    </xdr:to>
    <xdr:sp macro="" textlink="">
      <xdr:nvSpPr>
        <xdr:cNvPr id="191" name="テキスト ボックス 190"/>
        <xdr:cNvSpPr txBox="1"/>
      </xdr:nvSpPr>
      <xdr:spPr>
        <a:xfrm>
          <a:off x="828675" y="124491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57150</xdr:colOff>
      <xdr:row>81</xdr:row>
      <xdr:rowOff>76200</xdr:rowOff>
    </xdr:from>
    <xdr:to>
      <xdr:col>27</xdr:col>
      <xdr:colOff>57150</xdr:colOff>
      <xdr:row>83</xdr:row>
      <xdr:rowOff>9525</xdr:rowOff>
    </xdr:to>
    <xdr:sp macro="" textlink="">
      <xdr:nvSpPr>
        <xdr:cNvPr id="192" name="テキスト ボックス 191"/>
        <xdr:cNvSpPr txBox="1"/>
      </xdr:nvSpPr>
      <xdr:spPr>
        <a:xfrm>
          <a:off x="4438650"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81</xdr:row>
      <xdr:rowOff>76200</xdr:rowOff>
    </xdr:from>
    <xdr:to>
      <xdr:col>22</xdr:col>
      <xdr:colOff>171450</xdr:colOff>
      <xdr:row>83</xdr:row>
      <xdr:rowOff>9525</xdr:rowOff>
    </xdr:to>
    <xdr:sp macro="" textlink="">
      <xdr:nvSpPr>
        <xdr:cNvPr id="193" name="テキスト ボックス 192"/>
        <xdr:cNvSpPr txBox="1"/>
      </xdr:nvSpPr>
      <xdr:spPr>
        <a:xfrm>
          <a:off x="3600450"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47625</xdr:colOff>
      <xdr:row>81</xdr:row>
      <xdr:rowOff>76200</xdr:rowOff>
    </xdr:from>
    <xdr:to>
      <xdr:col>18</xdr:col>
      <xdr:colOff>47625</xdr:colOff>
      <xdr:row>83</xdr:row>
      <xdr:rowOff>9525</xdr:rowOff>
    </xdr:to>
    <xdr:sp macro="" textlink="">
      <xdr:nvSpPr>
        <xdr:cNvPr id="194" name="テキスト ボックス 193"/>
        <xdr:cNvSpPr txBox="1"/>
      </xdr:nvSpPr>
      <xdr:spPr>
        <a:xfrm>
          <a:off x="2714625"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114300</xdr:colOff>
      <xdr:row>81</xdr:row>
      <xdr:rowOff>76200</xdr:rowOff>
    </xdr:from>
    <xdr:to>
      <xdr:col>13</xdr:col>
      <xdr:colOff>114300</xdr:colOff>
      <xdr:row>83</xdr:row>
      <xdr:rowOff>9525</xdr:rowOff>
    </xdr:to>
    <xdr:sp macro="" textlink="">
      <xdr:nvSpPr>
        <xdr:cNvPr id="195" name="テキスト ボックス 194"/>
        <xdr:cNvSpPr txBox="1"/>
      </xdr:nvSpPr>
      <xdr:spPr>
        <a:xfrm>
          <a:off x="1828800"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xdr:col>
      <xdr:colOff>171450</xdr:colOff>
      <xdr:row>81</xdr:row>
      <xdr:rowOff>76200</xdr:rowOff>
    </xdr:from>
    <xdr:to>
      <xdr:col>8</xdr:col>
      <xdr:colOff>171450</xdr:colOff>
      <xdr:row>83</xdr:row>
      <xdr:rowOff>9525</xdr:rowOff>
    </xdr:to>
    <xdr:sp macro="" textlink="">
      <xdr:nvSpPr>
        <xdr:cNvPr id="196" name="テキスト ボックス 195"/>
        <xdr:cNvSpPr txBox="1"/>
      </xdr:nvSpPr>
      <xdr:spPr>
        <a:xfrm>
          <a:off x="933450"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71</xdr:row>
      <xdr:rowOff>144722</xdr:rowOff>
    </xdr:from>
    <xdr:to>
      <xdr:col>24</xdr:col>
      <xdr:colOff>114300</xdr:colOff>
      <xdr:row>72</xdr:row>
      <xdr:rowOff>74872</xdr:rowOff>
    </xdr:to>
    <xdr:sp macro="" textlink="" fLocksText="0">
      <xdr:nvSpPr>
        <xdr:cNvPr id="197" name="楕円 196"/>
        <xdr:cNvSpPr/>
      </xdr:nvSpPr>
      <xdr:spPr>
        <a:xfrm>
          <a:off x="4581525" y="116490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70</xdr:row>
      <xdr:rowOff>171450</xdr:rowOff>
    </xdr:from>
    <xdr:to>
      <xdr:col>27</xdr:col>
      <xdr:colOff>142875</xdr:colOff>
      <xdr:row>72</xdr:row>
      <xdr:rowOff>95250</xdr:rowOff>
    </xdr:to>
    <xdr:sp macro="" textlink="">
      <xdr:nvSpPr>
        <xdr:cNvPr id="198" name="民生費該当値テキスト"/>
        <xdr:cNvSpPr txBox="1"/>
      </xdr:nvSpPr>
      <xdr:spPr>
        <a:xfrm>
          <a:off x="4686300" y="115062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207,122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127000</xdr:colOff>
      <xdr:row>71</xdr:row>
      <xdr:rowOff>75533</xdr:rowOff>
    </xdr:from>
    <xdr:to>
      <xdr:col>20</xdr:col>
      <xdr:colOff>38100</xdr:colOff>
      <xdr:row>72</xdr:row>
      <xdr:rowOff>5683</xdr:rowOff>
    </xdr:to>
    <xdr:sp macro="" textlink="" fLocksText="0">
      <xdr:nvSpPr>
        <xdr:cNvPr id="199" name="楕円 198"/>
        <xdr:cNvSpPr/>
      </xdr:nvSpPr>
      <xdr:spPr>
        <a:xfrm>
          <a:off x="3743325" y="115824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66675</xdr:colOff>
      <xdr:row>70</xdr:row>
      <xdr:rowOff>19050</xdr:rowOff>
    </xdr:from>
    <xdr:to>
      <xdr:col>21</xdr:col>
      <xdr:colOff>95250</xdr:colOff>
      <xdr:row>71</xdr:row>
      <xdr:rowOff>114300</xdr:rowOff>
    </xdr:to>
    <xdr:sp macro="" textlink="">
      <xdr:nvSpPr>
        <xdr:cNvPr id="200" name="テキスト ボックス 199"/>
        <xdr:cNvSpPr txBox="1"/>
      </xdr:nvSpPr>
      <xdr:spPr>
        <a:xfrm>
          <a:off x="3495675" y="113633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213,478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72</xdr:row>
      <xdr:rowOff>73061</xdr:rowOff>
    </xdr:from>
    <xdr:to>
      <xdr:col>15</xdr:col>
      <xdr:colOff>101600</xdr:colOff>
      <xdr:row>73</xdr:row>
      <xdr:rowOff>3211</xdr:rowOff>
    </xdr:to>
    <xdr:sp macro="" textlink="" fLocksText="0">
      <xdr:nvSpPr>
        <xdr:cNvPr id="201" name="楕円 200"/>
        <xdr:cNvSpPr/>
      </xdr:nvSpPr>
      <xdr:spPr>
        <a:xfrm>
          <a:off x="2857500" y="117443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123825</xdr:colOff>
      <xdr:row>71</xdr:row>
      <xdr:rowOff>19050</xdr:rowOff>
    </xdr:from>
    <xdr:to>
      <xdr:col>16</xdr:col>
      <xdr:colOff>152400</xdr:colOff>
      <xdr:row>72</xdr:row>
      <xdr:rowOff>114300</xdr:rowOff>
    </xdr:to>
    <xdr:sp macro="" textlink="">
      <xdr:nvSpPr>
        <xdr:cNvPr id="202" name="テキスト ボックス 201"/>
        <xdr:cNvSpPr txBox="1"/>
      </xdr:nvSpPr>
      <xdr:spPr>
        <a:xfrm>
          <a:off x="2600325" y="115252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197,955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63500</xdr:colOff>
      <xdr:row>73</xdr:row>
      <xdr:rowOff>42135</xdr:rowOff>
    </xdr:from>
    <xdr:to>
      <xdr:col>10</xdr:col>
      <xdr:colOff>165100</xdr:colOff>
      <xdr:row>73</xdr:row>
      <xdr:rowOff>143735</xdr:rowOff>
    </xdr:to>
    <xdr:sp macro="" textlink="" fLocksText="0">
      <xdr:nvSpPr>
        <xdr:cNvPr id="203" name="楕円 202"/>
        <xdr:cNvSpPr/>
      </xdr:nvSpPr>
      <xdr:spPr>
        <a:xfrm>
          <a:off x="1971675" y="118681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0</xdr:colOff>
      <xdr:row>71</xdr:row>
      <xdr:rowOff>161925</xdr:rowOff>
    </xdr:from>
    <xdr:to>
      <xdr:col>12</xdr:col>
      <xdr:colOff>28575</xdr:colOff>
      <xdr:row>73</xdr:row>
      <xdr:rowOff>95250</xdr:rowOff>
    </xdr:to>
    <xdr:sp macro="" textlink="">
      <xdr:nvSpPr>
        <xdr:cNvPr id="204" name="テキスト ボックス 203"/>
        <xdr:cNvSpPr txBox="1"/>
      </xdr:nvSpPr>
      <xdr:spPr>
        <a:xfrm>
          <a:off x="1714500" y="116681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185,046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74</xdr:row>
      <xdr:rowOff>56166</xdr:rowOff>
    </xdr:from>
    <xdr:to>
      <xdr:col>6</xdr:col>
      <xdr:colOff>38100</xdr:colOff>
      <xdr:row>74</xdr:row>
      <xdr:rowOff>157766</xdr:rowOff>
    </xdr:to>
    <xdr:sp macro="" textlink="" fLocksText="0">
      <xdr:nvSpPr>
        <xdr:cNvPr id="205" name="楕円 204"/>
        <xdr:cNvSpPr/>
      </xdr:nvSpPr>
      <xdr:spPr>
        <a:xfrm>
          <a:off x="1076325" y="120491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66675</xdr:colOff>
      <xdr:row>73</xdr:row>
      <xdr:rowOff>0</xdr:rowOff>
    </xdr:from>
    <xdr:to>
      <xdr:col>7</xdr:col>
      <xdr:colOff>95250</xdr:colOff>
      <xdr:row>74</xdr:row>
      <xdr:rowOff>95250</xdr:rowOff>
    </xdr:to>
    <xdr:sp macro="" textlink="">
      <xdr:nvSpPr>
        <xdr:cNvPr id="206" name="テキスト ボックス 205"/>
        <xdr:cNvSpPr txBox="1"/>
      </xdr:nvSpPr>
      <xdr:spPr>
        <a:xfrm>
          <a:off x="828675" y="118300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168,007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83</xdr:row>
      <xdr:rowOff>57150</xdr:rowOff>
    </xdr:from>
    <xdr:to>
      <xdr:col>28</xdr:col>
      <xdr:colOff>114300</xdr:colOff>
      <xdr:row>85</xdr:row>
      <xdr:rowOff>31750</xdr:rowOff>
    </xdr:to>
    <xdr:sp macro="" textlink="" fLocksText="0">
      <xdr:nvSpPr>
        <xdr:cNvPr id="207" name="正方形/長方形 206"/>
        <xdr:cNvSpPr/>
      </xdr:nvSpPr>
      <xdr:spPr>
        <a:xfrm>
          <a:off x="762000" y="13506450"/>
          <a:ext cx="46863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fLocksText="0">
      <xdr:nvSpPr>
        <xdr:cNvPr id="208" name="正方形/長方形 207"/>
        <xdr:cNvSpPr/>
      </xdr:nvSpPr>
      <xdr:spPr>
        <a:xfrm>
          <a:off x="885825" y="13830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fLocksText="0">
      <xdr:nvSpPr>
        <xdr:cNvPr id="209" name="正方形/長方形 208"/>
        <xdr:cNvSpPr/>
      </xdr:nvSpPr>
      <xdr:spPr>
        <a:xfrm>
          <a:off x="885825" y="14020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fLocksText="0">
      <xdr:nvSpPr>
        <xdr:cNvPr id="210" name="正方形/長方形 209"/>
        <xdr:cNvSpPr/>
      </xdr:nvSpPr>
      <xdr:spPr>
        <a:xfrm>
          <a:off x="1905000" y="13830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fLocksText="0">
      <xdr:nvSpPr>
        <xdr:cNvPr id="211" name="正方形/長方形 210"/>
        <xdr:cNvSpPr/>
      </xdr:nvSpPr>
      <xdr:spPr>
        <a:xfrm>
          <a:off x="1905000" y="14020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fLocksText="0">
      <xdr:nvSpPr>
        <xdr:cNvPr id="212" name="正方形/長方形 211"/>
        <xdr:cNvSpPr/>
      </xdr:nvSpPr>
      <xdr:spPr>
        <a:xfrm>
          <a:off x="3048000" y="13830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fLocksText="0">
      <xdr:nvSpPr>
        <xdr:cNvPr id="213" name="正方形/長方形 212"/>
        <xdr:cNvSpPr/>
      </xdr:nvSpPr>
      <xdr:spPr>
        <a:xfrm>
          <a:off x="3048000" y="14020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fLocksText="0">
      <xdr:nvSpPr>
        <xdr:cNvPr id="214" name="正方形/長方形 213"/>
        <xdr:cNvSpPr/>
      </xdr:nvSpPr>
      <xdr:spPr>
        <a:xfrm>
          <a:off x="762000" y="14287500"/>
          <a:ext cx="4686300" cy="225742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xdr:col>
      <xdr:colOff>152400</xdr:colOff>
      <xdr:row>87</xdr:row>
      <xdr:rowOff>9525</xdr:rowOff>
    </xdr:from>
    <xdr:to>
      <xdr:col>5</xdr:col>
      <xdr:colOff>123825</xdr:colOff>
      <xdr:row>88</xdr:row>
      <xdr:rowOff>76200</xdr:rowOff>
    </xdr:to>
    <xdr:sp macro="" textlink="">
      <xdr:nvSpPr>
        <xdr:cNvPr id="215" name="テキスト ボックス 214"/>
        <xdr:cNvSpPr txBox="1"/>
      </xdr:nvSpPr>
      <xdr:spPr>
        <a:xfrm>
          <a:off x="723900" y="141065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101</xdr:row>
      <xdr:rowOff>82550</xdr:rowOff>
    </xdr:from>
    <xdr:to>
      <xdr:col>28</xdr:col>
      <xdr:colOff>114300</xdr:colOff>
      <xdr:row>101</xdr:row>
      <xdr:rowOff>82550</xdr:rowOff>
    </xdr:to>
    <xdr:sp macro="" textlink="">
      <xdr:nvSpPr>
        <xdr:cNvPr id="216" name="直線コネクタ 215"/>
        <xdr:cNvSpPr/>
      </xdr:nvSpPr>
      <xdr:spPr>
        <a:xfrm>
          <a:off x="762000" y="16544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0</xdr:colOff>
      <xdr:row>99</xdr:row>
      <xdr:rowOff>44450</xdr:rowOff>
    </xdr:from>
    <xdr:to>
      <xdr:col>28</xdr:col>
      <xdr:colOff>114300</xdr:colOff>
      <xdr:row>99</xdr:row>
      <xdr:rowOff>44450</xdr:rowOff>
    </xdr:to>
    <xdr:sp macro="" textlink="">
      <xdr:nvSpPr>
        <xdr:cNvPr id="217" name="直線コネクタ 216"/>
        <xdr:cNvSpPr/>
      </xdr:nvSpPr>
      <xdr:spPr>
        <a:xfrm>
          <a:off x="762000" y="16163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xdr:col>
      <xdr:colOff>123825</xdr:colOff>
      <xdr:row>98</xdr:row>
      <xdr:rowOff>76200</xdr:rowOff>
    </xdr:from>
    <xdr:to>
      <xdr:col>3</xdr:col>
      <xdr:colOff>180975</xdr:colOff>
      <xdr:row>99</xdr:row>
      <xdr:rowOff>161925</xdr:rowOff>
    </xdr:to>
    <xdr:sp macro="" textlink="">
      <xdr:nvSpPr>
        <xdr:cNvPr id="218" name="テキスト ボックス 217"/>
        <xdr:cNvSpPr txBox="1"/>
      </xdr:nvSpPr>
      <xdr:spPr>
        <a:xfrm>
          <a:off x="504825" y="160210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6350</xdr:rowOff>
    </xdr:from>
    <xdr:to>
      <xdr:col>28</xdr:col>
      <xdr:colOff>114300</xdr:colOff>
      <xdr:row>97</xdr:row>
      <xdr:rowOff>6350</xdr:rowOff>
    </xdr:to>
    <xdr:sp macro="" textlink="">
      <xdr:nvSpPr>
        <xdr:cNvPr id="219" name="直線コネクタ 218"/>
        <xdr:cNvSpPr/>
      </xdr:nvSpPr>
      <xdr:spPr>
        <a:xfrm>
          <a:off x="762000" y="15782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96</xdr:row>
      <xdr:rowOff>38100</xdr:rowOff>
    </xdr:from>
    <xdr:to>
      <xdr:col>4</xdr:col>
      <xdr:colOff>0</xdr:colOff>
      <xdr:row>97</xdr:row>
      <xdr:rowOff>123825</xdr:rowOff>
    </xdr:to>
    <xdr:sp macro="" textlink="">
      <xdr:nvSpPr>
        <xdr:cNvPr id="220" name="テキスト ボックス 219"/>
        <xdr:cNvSpPr txBox="1"/>
      </xdr:nvSpPr>
      <xdr:spPr>
        <a:xfrm>
          <a:off x="161925" y="156400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94</xdr:row>
      <xdr:rowOff>139700</xdr:rowOff>
    </xdr:from>
    <xdr:to>
      <xdr:col>28</xdr:col>
      <xdr:colOff>114300</xdr:colOff>
      <xdr:row>94</xdr:row>
      <xdr:rowOff>139700</xdr:rowOff>
    </xdr:to>
    <xdr:sp macro="" textlink="">
      <xdr:nvSpPr>
        <xdr:cNvPr id="221" name="直線コネクタ 220"/>
        <xdr:cNvSpPr/>
      </xdr:nvSpPr>
      <xdr:spPr>
        <a:xfrm>
          <a:off x="762000" y="15401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93</xdr:row>
      <xdr:rowOff>171450</xdr:rowOff>
    </xdr:from>
    <xdr:to>
      <xdr:col>4</xdr:col>
      <xdr:colOff>0</xdr:colOff>
      <xdr:row>95</xdr:row>
      <xdr:rowOff>85725</xdr:rowOff>
    </xdr:to>
    <xdr:sp macro="" textlink="">
      <xdr:nvSpPr>
        <xdr:cNvPr id="222" name="テキスト ボックス 221"/>
        <xdr:cNvSpPr txBox="1"/>
      </xdr:nvSpPr>
      <xdr:spPr>
        <a:xfrm>
          <a:off x="161925" y="152590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92</xdr:row>
      <xdr:rowOff>101600</xdr:rowOff>
    </xdr:from>
    <xdr:to>
      <xdr:col>28</xdr:col>
      <xdr:colOff>114300</xdr:colOff>
      <xdr:row>92</xdr:row>
      <xdr:rowOff>101600</xdr:rowOff>
    </xdr:to>
    <xdr:sp macro="" textlink="">
      <xdr:nvSpPr>
        <xdr:cNvPr id="223" name="直線コネクタ 222"/>
        <xdr:cNvSpPr/>
      </xdr:nvSpPr>
      <xdr:spPr>
        <a:xfrm>
          <a:off x="762000" y="15020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91</xdr:row>
      <xdr:rowOff>133350</xdr:rowOff>
    </xdr:from>
    <xdr:to>
      <xdr:col>4</xdr:col>
      <xdr:colOff>0</xdr:colOff>
      <xdr:row>93</xdr:row>
      <xdr:rowOff>47625</xdr:rowOff>
    </xdr:to>
    <xdr:sp macro="" textlink="">
      <xdr:nvSpPr>
        <xdr:cNvPr id="224" name="テキスト ボックス 223"/>
        <xdr:cNvSpPr txBox="1"/>
      </xdr:nvSpPr>
      <xdr:spPr>
        <a:xfrm>
          <a:off x="161925" y="148780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90</xdr:row>
      <xdr:rowOff>63500</xdr:rowOff>
    </xdr:from>
    <xdr:to>
      <xdr:col>28</xdr:col>
      <xdr:colOff>114300</xdr:colOff>
      <xdr:row>90</xdr:row>
      <xdr:rowOff>63500</xdr:rowOff>
    </xdr:to>
    <xdr:sp macro="" textlink="">
      <xdr:nvSpPr>
        <xdr:cNvPr id="225" name="直線コネクタ 224"/>
        <xdr:cNvSpPr/>
      </xdr:nvSpPr>
      <xdr:spPr>
        <a:xfrm>
          <a:off x="762000" y="14649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89</xdr:row>
      <xdr:rowOff>95250</xdr:rowOff>
    </xdr:from>
    <xdr:to>
      <xdr:col>4</xdr:col>
      <xdr:colOff>0</xdr:colOff>
      <xdr:row>91</xdr:row>
      <xdr:rowOff>28575</xdr:rowOff>
    </xdr:to>
    <xdr:sp macro="" textlink="">
      <xdr:nvSpPr>
        <xdr:cNvPr id="226" name="テキスト ボックス 225"/>
        <xdr:cNvSpPr txBox="1"/>
      </xdr:nvSpPr>
      <xdr:spPr>
        <a:xfrm>
          <a:off x="161925" y="145161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88</xdr:row>
      <xdr:rowOff>25400</xdr:rowOff>
    </xdr:to>
    <xdr:sp macro="" textlink="">
      <xdr:nvSpPr>
        <xdr:cNvPr id="227" name="直線コネクタ 226"/>
        <xdr:cNvSpPr/>
      </xdr:nvSpPr>
      <xdr:spPr>
        <a:xfrm>
          <a:off x="762000" y="1428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87</xdr:row>
      <xdr:rowOff>57150</xdr:rowOff>
    </xdr:from>
    <xdr:to>
      <xdr:col>4</xdr:col>
      <xdr:colOff>0</xdr:colOff>
      <xdr:row>88</xdr:row>
      <xdr:rowOff>152400</xdr:rowOff>
    </xdr:to>
    <xdr:sp macro="" textlink="">
      <xdr:nvSpPr>
        <xdr:cNvPr id="228" name="テキスト ボックス 227"/>
        <xdr:cNvSpPr txBox="1"/>
      </xdr:nvSpPr>
      <xdr:spPr>
        <a:xfrm>
          <a:off x="161925" y="141541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fLocksText="0">
      <xdr:nvSpPr>
        <xdr:cNvPr id="229" name="衛生費グラフ枠"/>
        <xdr:cNvSpPr/>
      </xdr:nvSpPr>
      <xdr:spPr>
        <a:xfrm>
          <a:off x="762000" y="14287500"/>
          <a:ext cx="4686300" cy="22574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sp macro="" textlink="">
      <xdr:nvSpPr>
        <xdr:cNvPr id="230" name="直線コネクタ 229"/>
        <xdr:cNvSpPr/>
      </xdr:nvSpPr>
      <xdr:spPr>
        <a:xfrm flipV="1">
          <a:off x="4629150" y="14849475"/>
          <a:ext cx="9525"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98</xdr:row>
      <xdr:rowOff>123825</xdr:rowOff>
    </xdr:from>
    <xdr:to>
      <xdr:col>27</xdr:col>
      <xdr:colOff>76200</xdr:colOff>
      <xdr:row>100</xdr:row>
      <xdr:rowOff>38100</xdr:rowOff>
    </xdr:to>
    <xdr:sp macro="" textlink="">
      <xdr:nvSpPr>
        <xdr:cNvPr id="231" name="衛生費最小値テキスト"/>
        <xdr:cNvSpPr txBox="1"/>
      </xdr:nvSpPr>
      <xdr:spPr>
        <a:xfrm>
          <a:off x="4686300" y="160686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24,701</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98</xdr:row>
      <xdr:rowOff>121789</xdr:rowOff>
    </xdr:from>
    <xdr:to>
      <xdr:col>24</xdr:col>
      <xdr:colOff>152400</xdr:colOff>
      <xdr:row>98</xdr:row>
      <xdr:rowOff>121789</xdr:rowOff>
    </xdr:to>
    <xdr:sp macro="" textlink="">
      <xdr:nvSpPr>
        <xdr:cNvPr id="232" name="直線コネクタ 231"/>
        <xdr:cNvSpPr/>
      </xdr:nvSpPr>
      <xdr:spPr>
        <a:xfrm>
          <a:off x="4543425" y="160686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90</xdr:row>
      <xdr:rowOff>57150</xdr:rowOff>
    </xdr:from>
    <xdr:to>
      <xdr:col>27</xdr:col>
      <xdr:colOff>142875</xdr:colOff>
      <xdr:row>91</xdr:row>
      <xdr:rowOff>152400</xdr:rowOff>
    </xdr:to>
    <xdr:sp macro="" textlink="">
      <xdr:nvSpPr>
        <xdr:cNvPr id="233" name="衛生費最大値テキスト"/>
        <xdr:cNvSpPr txBox="1"/>
      </xdr:nvSpPr>
      <xdr:spPr>
        <a:xfrm>
          <a:off x="4686300" y="146399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343,043</a:t>
          </a:r>
          <a:endParaRPr lang="ja-JP" altLang="en-US" sz="1000" b="1">
            <a:latin typeface="ＭＳ Ｐゴシック" panose="020B0600070205080204" pitchFamily="50" charset="-128"/>
          </a:endParaRPr>
        </a:p>
      </xdr:txBody>
    </xdr:sp>
    <xdr:clientData/>
  </xdr:twoCellAnchor>
  <xdr:twoCellAnchor>
    <xdr:from>
      <xdr:col>23</xdr:col>
      <xdr:colOff>165100</xdr:colOff>
      <xdr:row>91</xdr:row>
      <xdr:rowOff>109057</xdr:rowOff>
    </xdr:from>
    <xdr:to>
      <xdr:col>24</xdr:col>
      <xdr:colOff>152400</xdr:colOff>
      <xdr:row>91</xdr:row>
      <xdr:rowOff>109057</xdr:rowOff>
    </xdr:to>
    <xdr:sp macro="" textlink="">
      <xdr:nvSpPr>
        <xdr:cNvPr id="234" name="直線コネクタ 233"/>
        <xdr:cNvSpPr/>
      </xdr:nvSpPr>
      <xdr:spPr>
        <a:xfrm>
          <a:off x="4543425" y="148494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97</xdr:row>
      <xdr:rowOff>22352</xdr:rowOff>
    </xdr:from>
    <xdr:to>
      <xdr:col>24</xdr:col>
      <xdr:colOff>63500</xdr:colOff>
      <xdr:row>97</xdr:row>
      <xdr:rowOff>33524</xdr:rowOff>
    </xdr:to>
    <xdr:sp macro="" textlink="">
      <xdr:nvSpPr>
        <xdr:cNvPr id="235" name="直線コネクタ 234"/>
        <xdr:cNvSpPr/>
      </xdr:nvSpPr>
      <xdr:spPr>
        <a:xfrm>
          <a:off x="3800475" y="15792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97</xdr:row>
      <xdr:rowOff>19050</xdr:rowOff>
    </xdr:from>
    <xdr:to>
      <xdr:col>27</xdr:col>
      <xdr:colOff>76200</xdr:colOff>
      <xdr:row>98</xdr:row>
      <xdr:rowOff>104775</xdr:rowOff>
    </xdr:to>
    <xdr:sp macro="" textlink="">
      <xdr:nvSpPr>
        <xdr:cNvPr id="236" name="衛生費平均値テキスト"/>
        <xdr:cNvSpPr txBox="1"/>
      </xdr:nvSpPr>
      <xdr:spPr>
        <a:xfrm>
          <a:off x="4686300" y="15792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97</xdr:row>
      <xdr:rowOff>45345</xdr:rowOff>
    </xdr:from>
    <xdr:to>
      <xdr:col>24</xdr:col>
      <xdr:colOff>114300</xdr:colOff>
      <xdr:row>97</xdr:row>
      <xdr:rowOff>146945</xdr:rowOff>
    </xdr:to>
    <xdr:sp macro="" textlink="" fLocksText="0">
      <xdr:nvSpPr>
        <xdr:cNvPr id="237" name="フローチャート: 判断 236"/>
        <xdr:cNvSpPr/>
      </xdr:nvSpPr>
      <xdr:spPr>
        <a:xfrm>
          <a:off x="4581525" y="158210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96</xdr:row>
      <xdr:rowOff>132807</xdr:rowOff>
    </xdr:from>
    <xdr:to>
      <xdr:col>19</xdr:col>
      <xdr:colOff>177800</xdr:colOff>
      <xdr:row>97</xdr:row>
      <xdr:rowOff>22352</xdr:rowOff>
    </xdr:to>
    <xdr:sp macro="" textlink="">
      <xdr:nvSpPr>
        <xdr:cNvPr id="238" name="直線コネクタ 237"/>
        <xdr:cNvSpPr/>
      </xdr:nvSpPr>
      <xdr:spPr>
        <a:xfrm>
          <a:off x="2905125" y="15735300"/>
          <a:ext cx="8953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97</xdr:row>
      <xdr:rowOff>39432</xdr:rowOff>
    </xdr:from>
    <xdr:to>
      <xdr:col>20</xdr:col>
      <xdr:colOff>38100</xdr:colOff>
      <xdr:row>97</xdr:row>
      <xdr:rowOff>141032</xdr:rowOff>
    </xdr:to>
    <xdr:sp macro="" textlink="" fLocksText="0">
      <xdr:nvSpPr>
        <xdr:cNvPr id="239" name="フローチャート: 判断 238"/>
        <xdr:cNvSpPr/>
      </xdr:nvSpPr>
      <xdr:spPr>
        <a:xfrm>
          <a:off x="3743325" y="158115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95250</xdr:colOff>
      <xdr:row>97</xdr:row>
      <xdr:rowOff>133350</xdr:rowOff>
    </xdr:from>
    <xdr:to>
      <xdr:col>21</xdr:col>
      <xdr:colOff>57150</xdr:colOff>
      <xdr:row>99</xdr:row>
      <xdr:rowOff>47625</xdr:rowOff>
    </xdr:to>
    <xdr:sp macro="" textlink="">
      <xdr:nvSpPr>
        <xdr:cNvPr id="240" name="テキスト ボックス 239"/>
        <xdr:cNvSpPr txBox="1"/>
      </xdr:nvSpPr>
      <xdr:spPr>
        <a:xfrm>
          <a:off x="3524250" y="159067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114300</xdr:colOff>
      <xdr:row>96</xdr:row>
      <xdr:rowOff>132807</xdr:rowOff>
    </xdr:from>
    <xdr:to>
      <xdr:col>15</xdr:col>
      <xdr:colOff>50800</xdr:colOff>
      <xdr:row>97</xdr:row>
      <xdr:rowOff>16089</xdr:rowOff>
    </xdr:to>
    <xdr:sp macro="" textlink="">
      <xdr:nvSpPr>
        <xdr:cNvPr id="241" name="直線コネクタ 240"/>
        <xdr:cNvSpPr/>
      </xdr:nvSpPr>
      <xdr:spPr>
        <a:xfrm flipV="1">
          <a:off x="2019300" y="15735300"/>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97</xdr:row>
      <xdr:rowOff>67004</xdr:rowOff>
    </xdr:from>
    <xdr:to>
      <xdr:col>15</xdr:col>
      <xdr:colOff>101600</xdr:colOff>
      <xdr:row>97</xdr:row>
      <xdr:rowOff>168604</xdr:rowOff>
    </xdr:to>
    <xdr:sp macro="" textlink="" fLocksText="0">
      <xdr:nvSpPr>
        <xdr:cNvPr id="242" name="フローチャート: 判断 241"/>
        <xdr:cNvSpPr/>
      </xdr:nvSpPr>
      <xdr:spPr>
        <a:xfrm>
          <a:off x="2857500" y="158400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161925</xdr:colOff>
      <xdr:row>97</xdr:row>
      <xdr:rowOff>161925</xdr:rowOff>
    </xdr:from>
    <xdr:to>
      <xdr:col>16</xdr:col>
      <xdr:colOff>123825</xdr:colOff>
      <xdr:row>99</xdr:row>
      <xdr:rowOff>76200</xdr:rowOff>
    </xdr:to>
    <xdr:sp macro="" textlink="">
      <xdr:nvSpPr>
        <xdr:cNvPr id="243" name="テキスト ボックス 242"/>
        <xdr:cNvSpPr txBox="1"/>
      </xdr:nvSpPr>
      <xdr:spPr>
        <a:xfrm>
          <a:off x="2638425" y="159353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177800</xdr:colOff>
      <xdr:row>96</xdr:row>
      <xdr:rowOff>171304</xdr:rowOff>
    </xdr:from>
    <xdr:to>
      <xdr:col>10</xdr:col>
      <xdr:colOff>114300</xdr:colOff>
      <xdr:row>97</xdr:row>
      <xdr:rowOff>16089</xdr:rowOff>
    </xdr:to>
    <xdr:sp macro="" textlink="">
      <xdr:nvSpPr>
        <xdr:cNvPr id="244" name="直線コネクタ 243"/>
        <xdr:cNvSpPr/>
      </xdr:nvSpPr>
      <xdr:spPr>
        <a:xfrm>
          <a:off x="1133475" y="1577340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97</xdr:row>
      <xdr:rowOff>65145</xdr:rowOff>
    </xdr:from>
    <xdr:to>
      <xdr:col>10</xdr:col>
      <xdr:colOff>165100</xdr:colOff>
      <xdr:row>97</xdr:row>
      <xdr:rowOff>166745</xdr:rowOff>
    </xdr:to>
    <xdr:sp macro="" textlink="" fLocksText="0">
      <xdr:nvSpPr>
        <xdr:cNvPr id="245" name="フローチャート: 判断 244"/>
        <xdr:cNvSpPr/>
      </xdr:nvSpPr>
      <xdr:spPr>
        <a:xfrm>
          <a:off x="1971675" y="158400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97</xdr:row>
      <xdr:rowOff>161925</xdr:rowOff>
    </xdr:from>
    <xdr:to>
      <xdr:col>11</xdr:col>
      <xdr:colOff>180975</xdr:colOff>
      <xdr:row>99</xdr:row>
      <xdr:rowOff>76200</xdr:rowOff>
    </xdr:to>
    <xdr:sp macro="" textlink="">
      <xdr:nvSpPr>
        <xdr:cNvPr id="246" name="テキスト ボックス 245"/>
        <xdr:cNvSpPr txBox="1"/>
      </xdr:nvSpPr>
      <xdr:spPr>
        <a:xfrm>
          <a:off x="1743075" y="159353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97</xdr:row>
      <xdr:rowOff>85860</xdr:rowOff>
    </xdr:from>
    <xdr:to>
      <xdr:col>6</xdr:col>
      <xdr:colOff>38100</xdr:colOff>
      <xdr:row>98</xdr:row>
      <xdr:rowOff>16010</xdr:rowOff>
    </xdr:to>
    <xdr:sp macro="" textlink="" fLocksText="0">
      <xdr:nvSpPr>
        <xdr:cNvPr id="247" name="フローチャート: 判断 246"/>
        <xdr:cNvSpPr/>
      </xdr:nvSpPr>
      <xdr:spPr>
        <a:xfrm>
          <a:off x="1076325" y="158591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95250</xdr:colOff>
      <xdr:row>98</xdr:row>
      <xdr:rowOff>9525</xdr:rowOff>
    </xdr:from>
    <xdr:to>
      <xdr:col>7</xdr:col>
      <xdr:colOff>57150</xdr:colOff>
      <xdr:row>99</xdr:row>
      <xdr:rowOff>95250</xdr:rowOff>
    </xdr:to>
    <xdr:sp macro="" textlink="">
      <xdr:nvSpPr>
        <xdr:cNvPr id="248" name="テキスト ボックス 247"/>
        <xdr:cNvSpPr txBox="1"/>
      </xdr:nvSpPr>
      <xdr:spPr>
        <a:xfrm>
          <a:off x="857250" y="159543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57150</xdr:colOff>
      <xdr:row>101</xdr:row>
      <xdr:rowOff>76200</xdr:rowOff>
    </xdr:from>
    <xdr:to>
      <xdr:col>27</xdr:col>
      <xdr:colOff>57150</xdr:colOff>
      <xdr:row>102</xdr:row>
      <xdr:rowOff>161925</xdr:rowOff>
    </xdr:to>
    <xdr:sp macro="" textlink="">
      <xdr:nvSpPr>
        <xdr:cNvPr id="249" name="テキスト ボックス 248"/>
        <xdr:cNvSpPr txBox="1"/>
      </xdr:nvSpPr>
      <xdr:spPr>
        <a:xfrm>
          <a:off x="4438650"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101</xdr:row>
      <xdr:rowOff>76200</xdr:rowOff>
    </xdr:from>
    <xdr:to>
      <xdr:col>22</xdr:col>
      <xdr:colOff>171450</xdr:colOff>
      <xdr:row>102</xdr:row>
      <xdr:rowOff>161925</xdr:rowOff>
    </xdr:to>
    <xdr:sp macro="" textlink="">
      <xdr:nvSpPr>
        <xdr:cNvPr id="250" name="テキスト ボックス 249"/>
        <xdr:cNvSpPr txBox="1"/>
      </xdr:nvSpPr>
      <xdr:spPr>
        <a:xfrm>
          <a:off x="3600450"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47625</xdr:colOff>
      <xdr:row>101</xdr:row>
      <xdr:rowOff>76200</xdr:rowOff>
    </xdr:from>
    <xdr:to>
      <xdr:col>18</xdr:col>
      <xdr:colOff>47625</xdr:colOff>
      <xdr:row>102</xdr:row>
      <xdr:rowOff>161925</xdr:rowOff>
    </xdr:to>
    <xdr:sp macro="" textlink="">
      <xdr:nvSpPr>
        <xdr:cNvPr id="251" name="テキスト ボックス 250"/>
        <xdr:cNvSpPr txBox="1"/>
      </xdr:nvSpPr>
      <xdr:spPr>
        <a:xfrm>
          <a:off x="2714625"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114300</xdr:colOff>
      <xdr:row>101</xdr:row>
      <xdr:rowOff>76200</xdr:rowOff>
    </xdr:from>
    <xdr:to>
      <xdr:col>13</xdr:col>
      <xdr:colOff>114300</xdr:colOff>
      <xdr:row>102</xdr:row>
      <xdr:rowOff>161925</xdr:rowOff>
    </xdr:to>
    <xdr:sp macro="" textlink="">
      <xdr:nvSpPr>
        <xdr:cNvPr id="252" name="テキスト ボックス 251"/>
        <xdr:cNvSpPr txBox="1"/>
      </xdr:nvSpPr>
      <xdr:spPr>
        <a:xfrm>
          <a:off x="1828800"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xdr:col>
      <xdr:colOff>171450</xdr:colOff>
      <xdr:row>101</xdr:row>
      <xdr:rowOff>76200</xdr:rowOff>
    </xdr:from>
    <xdr:to>
      <xdr:col>8</xdr:col>
      <xdr:colOff>171450</xdr:colOff>
      <xdr:row>102</xdr:row>
      <xdr:rowOff>161925</xdr:rowOff>
    </xdr:to>
    <xdr:sp macro="" textlink="">
      <xdr:nvSpPr>
        <xdr:cNvPr id="253" name="テキスト ボックス 252"/>
        <xdr:cNvSpPr txBox="1"/>
      </xdr:nvSpPr>
      <xdr:spPr>
        <a:xfrm>
          <a:off x="933450"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96</xdr:row>
      <xdr:rowOff>154174</xdr:rowOff>
    </xdr:from>
    <xdr:to>
      <xdr:col>24</xdr:col>
      <xdr:colOff>114300</xdr:colOff>
      <xdr:row>97</xdr:row>
      <xdr:rowOff>84324</xdr:rowOff>
    </xdr:to>
    <xdr:sp macro="" textlink="" fLocksText="0">
      <xdr:nvSpPr>
        <xdr:cNvPr id="254" name="楕円 253"/>
        <xdr:cNvSpPr/>
      </xdr:nvSpPr>
      <xdr:spPr>
        <a:xfrm>
          <a:off x="4581525" y="157543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96</xdr:row>
      <xdr:rowOff>9525</xdr:rowOff>
    </xdr:from>
    <xdr:to>
      <xdr:col>27</xdr:col>
      <xdr:colOff>76200</xdr:colOff>
      <xdr:row>97</xdr:row>
      <xdr:rowOff>95250</xdr:rowOff>
    </xdr:to>
    <xdr:sp macro="" textlink="">
      <xdr:nvSpPr>
        <xdr:cNvPr id="255" name="衛生費該当値テキスト"/>
        <xdr:cNvSpPr txBox="1"/>
      </xdr:nvSpPr>
      <xdr:spPr>
        <a:xfrm>
          <a:off x="4686300" y="156114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92,868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127000</xdr:colOff>
      <xdr:row>96</xdr:row>
      <xdr:rowOff>143002</xdr:rowOff>
    </xdr:from>
    <xdr:to>
      <xdr:col>20</xdr:col>
      <xdr:colOff>38100</xdr:colOff>
      <xdr:row>97</xdr:row>
      <xdr:rowOff>73152</xdr:rowOff>
    </xdr:to>
    <xdr:sp macro="" textlink="" fLocksText="0">
      <xdr:nvSpPr>
        <xdr:cNvPr id="256" name="楕円 255"/>
        <xdr:cNvSpPr/>
      </xdr:nvSpPr>
      <xdr:spPr>
        <a:xfrm>
          <a:off x="3743325" y="15744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95250</xdr:colOff>
      <xdr:row>95</xdr:row>
      <xdr:rowOff>85725</xdr:rowOff>
    </xdr:from>
    <xdr:to>
      <xdr:col>21</xdr:col>
      <xdr:colOff>57150</xdr:colOff>
      <xdr:row>97</xdr:row>
      <xdr:rowOff>0</xdr:rowOff>
    </xdr:to>
    <xdr:sp macro="" textlink="">
      <xdr:nvSpPr>
        <xdr:cNvPr id="257" name="テキスト ボックス 256"/>
        <xdr:cNvSpPr txBox="1"/>
      </xdr:nvSpPr>
      <xdr:spPr>
        <a:xfrm>
          <a:off x="3524250" y="155162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95,800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96</xdr:row>
      <xdr:rowOff>82007</xdr:rowOff>
    </xdr:from>
    <xdr:to>
      <xdr:col>15</xdr:col>
      <xdr:colOff>101600</xdr:colOff>
      <xdr:row>97</xdr:row>
      <xdr:rowOff>12157</xdr:rowOff>
    </xdr:to>
    <xdr:sp macro="" textlink="" fLocksText="0">
      <xdr:nvSpPr>
        <xdr:cNvPr id="258" name="楕円 257"/>
        <xdr:cNvSpPr/>
      </xdr:nvSpPr>
      <xdr:spPr>
        <a:xfrm>
          <a:off x="2857500" y="156876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123825</xdr:colOff>
      <xdr:row>95</xdr:row>
      <xdr:rowOff>28575</xdr:rowOff>
    </xdr:from>
    <xdr:to>
      <xdr:col>16</xdr:col>
      <xdr:colOff>152400</xdr:colOff>
      <xdr:row>96</xdr:row>
      <xdr:rowOff>114300</xdr:rowOff>
    </xdr:to>
    <xdr:sp macro="" textlink="">
      <xdr:nvSpPr>
        <xdr:cNvPr id="259" name="テキスト ボックス 258"/>
        <xdr:cNvSpPr txBox="1"/>
      </xdr:nvSpPr>
      <xdr:spPr>
        <a:xfrm>
          <a:off x="2600325" y="154590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111,809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63500</xdr:colOff>
      <xdr:row>96</xdr:row>
      <xdr:rowOff>136739</xdr:rowOff>
    </xdr:from>
    <xdr:to>
      <xdr:col>10</xdr:col>
      <xdr:colOff>165100</xdr:colOff>
      <xdr:row>97</xdr:row>
      <xdr:rowOff>66889</xdr:rowOff>
    </xdr:to>
    <xdr:sp macro="" textlink="" fLocksText="0">
      <xdr:nvSpPr>
        <xdr:cNvPr id="260" name="楕円 259"/>
        <xdr:cNvSpPr/>
      </xdr:nvSpPr>
      <xdr:spPr>
        <a:xfrm>
          <a:off x="1971675" y="157353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95</xdr:row>
      <xdr:rowOff>85725</xdr:rowOff>
    </xdr:from>
    <xdr:to>
      <xdr:col>11</xdr:col>
      <xdr:colOff>180975</xdr:colOff>
      <xdr:row>97</xdr:row>
      <xdr:rowOff>0</xdr:rowOff>
    </xdr:to>
    <xdr:sp macro="" textlink="">
      <xdr:nvSpPr>
        <xdr:cNvPr id="261" name="テキスト ボックス 260"/>
        <xdr:cNvSpPr txBox="1"/>
      </xdr:nvSpPr>
      <xdr:spPr>
        <a:xfrm>
          <a:off x="1743075" y="155162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97,444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96</xdr:row>
      <xdr:rowOff>120504</xdr:rowOff>
    </xdr:from>
    <xdr:to>
      <xdr:col>6</xdr:col>
      <xdr:colOff>38100</xdr:colOff>
      <xdr:row>97</xdr:row>
      <xdr:rowOff>50654</xdr:rowOff>
    </xdr:to>
    <xdr:sp macro="" textlink="" fLocksText="0">
      <xdr:nvSpPr>
        <xdr:cNvPr id="262" name="楕円 261"/>
        <xdr:cNvSpPr/>
      </xdr:nvSpPr>
      <xdr:spPr>
        <a:xfrm>
          <a:off x="1076325" y="157257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66675</xdr:colOff>
      <xdr:row>95</xdr:row>
      <xdr:rowOff>66675</xdr:rowOff>
    </xdr:from>
    <xdr:to>
      <xdr:col>7</xdr:col>
      <xdr:colOff>95250</xdr:colOff>
      <xdr:row>96</xdr:row>
      <xdr:rowOff>152400</xdr:rowOff>
    </xdr:to>
    <xdr:sp macro="" textlink="">
      <xdr:nvSpPr>
        <xdr:cNvPr id="263" name="テキスト ボックス 262"/>
        <xdr:cNvSpPr txBox="1"/>
      </xdr:nvSpPr>
      <xdr:spPr>
        <a:xfrm>
          <a:off x="828675" y="154971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101,705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23</xdr:row>
      <xdr:rowOff>57150</xdr:rowOff>
    </xdr:from>
    <xdr:to>
      <xdr:col>59</xdr:col>
      <xdr:colOff>50800</xdr:colOff>
      <xdr:row>25</xdr:row>
      <xdr:rowOff>31750</xdr:rowOff>
    </xdr:to>
    <xdr:sp macro="" textlink="" fLocksText="0">
      <xdr:nvSpPr>
        <xdr:cNvPr id="264" name="正方形/長方形 263"/>
        <xdr:cNvSpPr/>
      </xdr:nvSpPr>
      <xdr:spPr>
        <a:xfrm>
          <a:off x="6600825" y="3790950"/>
          <a:ext cx="46863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fLocksText="0">
      <xdr:nvSpPr>
        <xdr:cNvPr id="265" name="正方形/長方形 264"/>
        <xdr:cNvSpPr/>
      </xdr:nvSpPr>
      <xdr:spPr>
        <a:xfrm>
          <a:off x="6734175" y="4114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fLocksText="0">
      <xdr:nvSpPr>
        <xdr:cNvPr id="266" name="正方形/長方形 265"/>
        <xdr:cNvSpPr/>
      </xdr:nvSpPr>
      <xdr:spPr>
        <a:xfrm>
          <a:off x="6734175" y="4305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fLocksText="0">
      <xdr:nvSpPr>
        <xdr:cNvPr id="267" name="正方形/長方形 266"/>
        <xdr:cNvSpPr/>
      </xdr:nvSpPr>
      <xdr:spPr>
        <a:xfrm>
          <a:off x="7743825" y="4114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fLocksText="0">
      <xdr:nvSpPr>
        <xdr:cNvPr id="268" name="正方形/長方形 267"/>
        <xdr:cNvSpPr/>
      </xdr:nvSpPr>
      <xdr:spPr>
        <a:xfrm>
          <a:off x="7743825" y="4305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fLocksText="0">
      <xdr:nvSpPr>
        <xdr:cNvPr id="269" name="正方形/長方形 268"/>
        <xdr:cNvSpPr/>
      </xdr:nvSpPr>
      <xdr:spPr>
        <a:xfrm>
          <a:off x="8886825" y="4114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fLocksText="0">
      <xdr:nvSpPr>
        <xdr:cNvPr id="270" name="正方形/長方形 269"/>
        <xdr:cNvSpPr/>
      </xdr:nvSpPr>
      <xdr:spPr>
        <a:xfrm>
          <a:off x="8886825" y="4305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fLocksText="0">
      <xdr:nvSpPr>
        <xdr:cNvPr id="271" name="正方形/長方形 270"/>
        <xdr:cNvSpPr/>
      </xdr:nvSpPr>
      <xdr:spPr>
        <a:xfrm>
          <a:off x="6600825" y="4572000"/>
          <a:ext cx="46863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34</xdr:col>
      <xdr:colOff>85725</xdr:colOff>
      <xdr:row>27</xdr:row>
      <xdr:rowOff>9525</xdr:rowOff>
    </xdr:from>
    <xdr:to>
      <xdr:col>36</xdr:col>
      <xdr:colOff>57150</xdr:colOff>
      <xdr:row>28</xdr:row>
      <xdr:rowOff>76200</xdr:rowOff>
    </xdr:to>
    <xdr:sp macro="" textlink="">
      <xdr:nvSpPr>
        <xdr:cNvPr id="272" name="テキスト ボックス 271"/>
        <xdr:cNvSpPr txBox="1"/>
      </xdr:nvSpPr>
      <xdr:spPr>
        <a:xfrm>
          <a:off x="6562725" y="43910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41</xdr:row>
      <xdr:rowOff>82550</xdr:rowOff>
    </xdr:from>
    <xdr:to>
      <xdr:col>59</xdr:col>
      <xdr:colOff>50800</xdr:colOff>
      <xdr:row>41</xdr:row>
      <xdr:rowOff>82550</xdr:rowOff>
    </xdr:to>
    <xdr:sp macro="" textlink="">
      <xdr:nvSpPr>
        <xdr:cNvPr id="273" name="直線コネクタ 272"/>
        <xdr:cNvSpPr/>
      </xdr:nvSpPr>
      <xdr:spPr>
        <a:xfrm>
          <a:off x="6600825"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38</xdr:row>
      <xdr:rowOff>139700</xdr:rowOff>
    </xdr:from>
    <xdr:to>
      <xdr:col>59</xdr:col>
      <xdr:colOff>50800</xdr:colOff>
      <xdr:row>38</xdr:row>
      <xdr:rowOff>139700</xdr:rowOff>
    </xdr:to>
    <xdr:sp macro="" textlink="">
      <xdr:nvSpPr>
        <xdr:cNvPr id="274" name="直線コネクタ 273"/>
        <xdr:cNvSpPr/>
      </xdr:nvSpPr>
      <xdr:spPr>
        <a:xfrm>
          <a:off x="6600825" y="63055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33</xdr:col>
      <xdr:colOff>66675</xdr:colOff>
      <xdr:row>37</xdr:row>
      <xdr:rowOff>171450</xdr:rowOff>
    </xdr:from>
    <xdr:to>
      <xdr:col>34</xdr:col>
      <xdr:colOff>123825</xdr:colOff>
      <xdr:row>39</xdr:row>
      <xdr:rowOff>95250</xdr:rowOff>
    </xdr:to>
    <xdr:sp macro="" textlink="">
      <xdr:nvSpPr>
        <xdr:cNvPr id="275" name="テキスト ボックス 274"/>
        <xdr:cNvSpPr txBox="1"/>
      </xdr:nvSpPr>
      <xdr:spPr>
        <a:xfrm>
          <a:off x="6353175" y="61626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36</xdr:row>
      <xdr:rowOff>25400</xdr:rowOff>
    </xdr:from>
    <xdr:to>
      <xdr:col>59</xdr:col>
      <xdr:colOff>50800</xdr:colOff>
      <xdr:row>36</xdr:row>
      <xdr:rowOff>25400</xdr:rowOff>
    </xdr:to>
    <xdr:sp macro="" textlink="">
      <xdr:nvSpPr>
        <xdr:cNvPr id="276" name="直線コネクタ 275"/>
        <xdr:cNvSpPr/>
      </xdr:nvSpPr>
      <xdr:spPr>
        <a:xfrm>
          <a:off x="6600825" y="586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32</xdr:col>
      <xdr:colOff>38100</xdr:colOff>
      <xdr:row>35</xdr:row>
      <xdr:rowOff>57150</xdr:rowOff>
    </xdr:from>
    <xdr:to>
      <xdr:col>34</xdr:col>
      <xdr:colOff>123825</xdr:colOff>
      <xdr:row>36</xdr:row>
      <xdr:rowOff>152400</xdr:rowOff>
    </xdr:to>
    <xdr:sp macro="" textlink="">
      <xdr:nvSpPr>
        <xdr:cNvPr id="277" name="テキスト ボックス 276"/>
        <xdr:cNvSpPr txBox="1"/>
      </xdr:nvSpPr>
      <xdr:spPr>
        <a:xfrm>
          <a:off x="6134100" y="573405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33</xdr:row>
      <xdr:rowOff>82550</xdr:rowOff>
    </xdr:from>
    <xdr:to>
      <xdr:col>59</xdr:col>
      <xdr:colOff>50800</xdr:colOff>
      <xdr:row>33</xdr:row>
      <xdr:rowOff>82550</xdr:rowOff>
    </xdr:to>
    <xdr:sp macro="" textlink="">
      <xdr:nvSpPr>
        <xdr:cNvPr id="278" name="直線コネクタ 277"/>
        <xdr:cNvSpPr/>
      </xdr:nvSpPr>
      <xdr:spPr>
        <a:xfrm>
          <a:off x="6600825" y="5438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161925</xdr:colOff>
      <xdr:row>32</xdr:row>
      <xdr:rowOff>114300</xdr:rowOff>
    </xdr:from>
    <xdr:to>
      <xdr:col>34</xdr:col>
      <xdr:colOff>123825</xdr:colOff>
      <xdr:row>34</xdr:row>
      <xdr:rowOff>47625</xdr:rowOff>
    </xdr:to>
    <xdr:sp macro="" textlink="">
      <xdr:nvSpPr>
        <xdr:cNvPr id="279" name="テキスト ボックス 278"/>
        <xdr:cNvSpPr txBox="1"/>
      </xdr:nvSpPr>
      <xdr:spPr>
        <a:xfrm>
          <a:off x="6067425" y="53054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30</xdr:row>
      <xdr:rowOff>139700</xdr:rowOff>
    </xdr:from>
    <xdr:to>
      <xdr:col>59</xdr:col>
      <xdr:colOff>50800</xdr:colOff>
      <xdr:row>30</xdr:row>
      <xdr:rowOff>139700</xdr:rowOff>
    </xdr:to>
    <xdr:sp macro="" textlink="">
      <xdr:nvSpPr>
        <xdr:cNvPr id="280" name="直線コネクタ 279"/>
        <xdr:cNvSpPr/>
      </xdr:nvSpPr>
      <xdr:spPr>
        <a:xfrm>
          <a:off x="6600825" y="5010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161925</xdr:colOff>
      <xdr:row>29</xdr:row>
      <xdr:rowOff>171450</xdr:rowOff>
    </xdr:from>
    <xdr:to>
      <xdr:col>34</xdr:col>
      <xdr:colOff>123825</xdr:colOff>
      <xdr:row>31</xdr:row>
      <xdr:rowOff>95250</xdr:rowOff>
    </xdr:to>
    <xdr:sp macro="" textlink="">
      <xdr:nvSpPr>
        <xdr:cNvPr id="281" name="テキスト ボックス 280"/>
        <xdr:cNvSpPr txBox="1"/>
      </xdr:nvSpPr>
      <xdr:spPr>
        <a:xfrm>
          <a:off x="6067425" y="48672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28</xdr:row>
      <xdr:rowOff>25400</xdr:rowOff>
    </xdr:to>
    <xdr:sp macro="" textlink="">
      <xdr:nvSpPr>
        <xdr:cNvPr id="282" name="直線コネクタ 281"/>
        <xdr:cNvSpPr/>
      </xdr:nvSpPr>
      <xdr:spPr>
        <a:xfrm>
          <a:off x="6600825" y="457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161925</xdr:colOff>
      <xdr:row>27</xdr:row>
      <xdr:rowOff>57150</xdr:rowOff>
    </xdr:from>
    <xdr:to>
      <xdr:col>34</xdr:col>
      <xdr:colOff>123825</xdr:colOff>
      <xdr:row>28</xdr:row>
      <xdr:rowOff>152400</xdr:rowOff>
    </xdr:to>
    <xdr:sp macro="" textlink="">
      <xdr:nvSpPr>
        <xdr:cNvPr id="283" name="テキスト ボックス 282"/>
        <xdr:cNvSpPr txBox="1"/>
      </xdr:nvSpPr>
      <xdr:spPr>
        <a:xfrm>
          <a:off x="6067425" y="44386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fLocksText="0">
      <xdr:nvSpPr>
        <xdr:cNvPr id="284" name="労働費グラフ枠"/>
        <xdr:cNvSpPr/>
      </xdr:nvSpPr>
      <xdr:spPr>
        <a:xfrm>
          <a:off x="6600825" y="4572000"/>
          <a:ext cx="46863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sp macro="" textlink="">
      <xdr:nvSpPr>
        <xdr:cNvPr id="285" name="直線コネクタ 284"/>
        <xdr:cNvSpPr/>
      </xdr:nvSpPr>
      <xdr:spPr>
        <a:xfrm flipV="1">
          <a:off x="10477500" y="48863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38</xdr:row>
      <xdr:rowOff>142875</xdr:rowOff>
    </xdr:from>
    <xdr:to>
      <xdr:col>56</xdr:col>
      <xdr:colOff>104775</xdr:colOff>
      <xdr:row>40</xdr:row>
      <xdr:rowOff>76200</xdr:rowOff>
    </xdr:to>
    <xdr:sp macro="" textlink="">
      <xdr:nvSpPr>
        <xdr:cNvPr id="286" name="労働費最小値テキスト"/>
        <xdr:cNvSpPr txBox="1"/>
      </xdr:nvSpPr>
      <xdr:spPr>
        <a:xfrm>
          <a:off x="10525125" y="63055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38</xdr:row>
      <xdr:rowOff>139700</xdr:rowOff>
    </xdr:from>
    <xdr:to>
      <xdr:col>55</xdr:col>
      <xdr:colOff>88900</xdr:colOff>
      <xdr:row>38</xdr:row>
      <xdr:rowOff>139700</xdr:rowOff>
    </xdr:to>
    <xdr:sp macro="" textlink="">
      <xdr:nvSpPr>
        <xdr:cNvPr id="287" name="直線コネクタ 286"/>
        <xdr:cNvSpPr/>
      </xdr:nvSpPr>
      <xdr:spPr>
        <a:xfrm>
          <a:off x="10391775" y="63055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28</xdr:row>
      <xdr:rowOff>133350</xdr:rowOff>
    </xdr:from>
    <xdr:to>
      <xdr:col>58</xdr:col>
      <xdr:colOff>9525</xdr:colOff>
      <xdr:row>30</xdr:row>
      <xdr:rowOff>66675</xdr:rowOff>
    </xdr:to>
    <xdr:sp macro="" textlink="">
      <xdr:nvSpPr>
        <xdr:cNvPr id="288" name="労働費最大値テキスト"/>
        <xdr:cNvSpPr txBox="1"/>
      </xdr:nvSpPr>
      <xdr:spPr>
        <a:xfrm>
          <a:off x="10525125" y="46767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16,339</a:t>
          </a:r>
          <a:endParaRPr lang="ja-JP" altLang="en-US" sz="1000" b="1">
            <a:latin typeface="ＭＳ Ｐゴシック" panose="020B0600070205080204" pitchFamily="50" charset="-128"/>
          </a:endParaRPr>
        </a:p>
      </xdr:txBody>
    </xdr:sp>
    <xdr:clientData/>
  </xdr:twoCellAnchor>
  <xdr:twoCellAnchor>
    <xdr:from>
      <xdr:col>54</xdr:col>
      <xdr:colOff>101600</xdr:colOff>
      <xdr:row>30</xdr:row>
      <xdr:rowOff>17262</xdr:rowOff>
    </xdr:from>
    <xdr:to>
      <xdr:col>55</xdr:col>
      <xdr:colOff>88900</xdr:colOff>
      <xdr:row>30</xdr:row>
      <xdr:rowOff>17262</xdr:rowOff>
    </xdr:to>
    <xdr:sp macro="" textlink="">
      <xdr:nvSpPr>
        <xdr:cNvPr id="289" name="直線コネクタ 288"/>
        <xdr:cNvSpPr/>
      </xdr:nvSpPr>
      <xdr:spPr>
        <a:xfrm>
          <a:off x="10391775" y="48863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32</xdr:row>
      <xdr:rowOff>143998</xdr:rowOff>
    </xdr:from>
    <xdr:to>
      <xdr:col>55</xdr:col>
      <xdr:colOff>0</xdr:colOff>
      <xdr:row>32</xdr:row>
      <xdr:rowOff>161646</xdr:rowOff>
    </xdr:to>
    <xdr:sp macro="" textlink="">
      <xdr:nvSpPr>
        <xdr:cNvPr id="290" name="直線コネクタ 289"/>
        <xdr:cNvSpPr/>
      </xdr:nvSpPr>
      <xdr:spPr>
        <a:xfrm flipV="1">
          <a:off x="9639300" y="5334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37</xdr:row>
      <xdr:rowOff>133350</xdr:rowOff>
    </xdr:from>
    <xdr:to>
      <xdr:col>57</xdr:col>
      <xdr:colOff>133350</xdr:colOff>
      <xdr:row>39</xdr:row>
      <xdr:rowOff>66675</xdr:rowOff>
    </xdr:to>
    <xdr:sp macro="" textlink="">
      <xdr:nvSpPr>
        <xdr:cNvPr id="291" name="労働費平均値テキスト"/>
        <xdr:cNvSpPr txBox="1"/>
      </xdr:nvSpPr>
      <xdr:spPr>
        <a:xfrm>
          <a:off x="10525125" y="6134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1,199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37</xdr:row>
      <xdr:rowOff>150713</xdr:rowOff>
    </xdr:from>
    <xdr:to>
      <xdr:col>55</xdr:col>
      <xdr:colOff>50800</xdr:colOff>
      <xdr:row>38</xdr:row>
      <xdr:rowOff>80863</xdr:rowOff>
    </xdr:to>
    <xdr:sp macro="" textlink="" fLocksText="0">
      <xdr:nvSpPr>
        <xdr:cNvPr id="292" name="フローチャート: 判断 291"/>
        <xdr:cNvSpPr/>
      </xdr:nvSpPr>
      <xdr:spPr>
        <a:xfrm>
          <a:off x="10429875" y="61531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32</xdr:row>
      <xdr:rowOff>161646</xdr:rowOff>
    </xdr:from>
    <xdr:to>
      <xdr:col>50</xdr:col>
      <xdr:colOff>114300</xdr:colOff>
      <xdr:row>33</xdr:row>
      <xdr:rowOff>30155</xdr:rowOff>
    </xdr:to>
    <xdr:sp macro="" textlink="">
      <xdr:nvSpPr>
        <xdr:cNvPr id="293" name="直線コネクタ 292"/>
        <xdr:cNvSpPr/>
      </xdr:nvSpPr>
      <xdr:spPr>
        <a:xfrm flipV="1">
          <a:off x="8753475" y="535305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37</xdr:row>
      <xdr:rowOff>142575</xdr:rowOff>
    </xdr:from>
    <xdr:to>
      <xdr:col>50</xdr:col>
      <xdr:colOff>165100</xdr:colOff>
      <xdr:row>38</xdr:row>
      <xdr:rowOff>72726</xdr:rowOff>
    </xdr:to>
    <xdr:sp macro="" textlink="" fLocksText="0">
      <xdr:nvSpPr>
        <xdr:cNvPr id="294" name="フローチャート: 判断 293"/>
        <xdr:cNvSpPr/>
      </xdr:nvSpPr>
      <xdr:spPr>
        <a:xfrm>
          <a:off x="9591675" y="6143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66675</xdr:colOff>
      <xdr:row>38</xdr:row>
      <xdr:rowOff>66675</xdr:rowOff>
    </xdr:from>
    <xdr:to>
      <xdr:col>51</xdr:col>
      <xdr:colOff>152400</xdr:colOff>
      <xdr:row>40</xdr:row>
      <xdr:rowOff>0</xdr:rowOff>
    </xdr:to>
    <xdr:sp macro="" textlink="">
      <xdr:nvSpPr>
        <xdr:cNvPr id="295" name="テキスト ボックス 294"/>
        <xdr:cNvSpPr txBox="1"/>
      </xdr:nvSpPr>
      <xdr:spPr>
        <a:xfrm>
          <a:off x="9401175" y="622935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1,288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50800</xdr:colOff>
      <xdr:row>32</xdr:row>
      <xdr:rowOff>81727</xdr:rowOff>
    </xdr:from>
    <xdr:to>
      <xdr:col>45</xdr:col>
      <xdr:colOff>177800</xdr:colOff>
      <xdr:row>33</xdr:row>
      <xdr:rowOff>30155</xdr:rowOff>
    </xdr:to>
    <xdr:sp macro="" textlink="">
      <xdr:nvSpPr>
        <xdr:cNvPr id="296" name="直線コネクタ 295"/>
        <xdr:cNvSpPr/>
      </xdr:nvSpPr>
      <xdr:spPr>
        <a:xfrm>
          <a:off x="7858125" y="5276850"/>
          <a:ext cx="89535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37</xdr:row>
      <xdr:rowOff>128676</xdr:rowOff>
    </xdr:from>
    <xdr:to>
      <xdr:col>46</xdr:col>
      <xdr:colOff>38100</xdr:colOff>
      <xdr:row>38</xdr:row>
      <xdr:rowOff>58826</xdr:rowOff>
    </xdr:to>
    <xdr:sp macro="" textlink="" fLocksText="0">
      <xdr:nvSpPr>
        <xdr:cNvPr id="297" name="フローチャート: 判断 296"/>
        <xdr:cNvSpPr/>
      </xdr:nvSpPr>
      <xdr:spPr>
        <a:xfrm>
          <a:off x="8696325" y="61341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133350</xdr:colOff>
      <xdr:row>38</xdr:row>
      <xdr:rowOff>47625</xdr:rowOff>
    </xdr:from>
    <xdr:to>
      <xdr:col>47</xdr:col>
      <xdr:colOff>28575</xdr:colOff>
      <xdr:row>39</xdr:row>
      <xdr:rowOff>142875</xdr:rowOff>
    </xdr:to>
    <xdr:sp macro="" textlink="">
      <xdr:nvSpPr>
        <xdr:cNvPr id="298" name="テキスト ボックス 297"/>
        <xdr:cNvSpPr txBox="1"/>
      </xdr:nvSpPr>
      <xdr:spPr>
        <a:xfrm>
          <a:off x="8515350" y="62103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1,440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114300</xdr:colOff>
      <xdr:row>32</xdr:row>
      <xdr:rowOff>56398</xdr:rowOff>
    </xdr:from>
    <xdr:to>
      <xdr:col>41</xdr:col>
      <xdr:colOff>50800</xdr:colOff>
      <xdr:row>32</xdr:row>
      <xdr:rowOff>81727</xdr:rowOff>
    </xdr:to>
    <xdr:sp macro="" textlink="">
      <xdr:nvSpPr>
        <xdr:cNvPr id="299" name="直線コネクタ 298"/>
        <xdr:cNvSpPr/>
      </xdr:nvSpPr>
      <xdr:spPr>
        <a:xfrm>
          <a:off x="6972300" y="524827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37</xdr:row>
      <xdr:rowOff>26538</xdr:rowOff>
    </xdr:from>
    <xdr:to>
      <xdr:col>41</xdr:col>
      <xdr:colOff>101600</xdr:colOff>
      <xdr:row>37</xdr:row>
      <xdr:rowOff>128138</xdr:rowOff>
    </xdr:to>
    <xdr:sp macro="" textlink="" fLocksText="0">
      <xdr:nvSpPr>
        <xdr:cNvPr id="300" name="フローチャート: 判断 299"/>
        <xdr:cNvSpPr/>
      </xdr:nvSpPr>
      <xdr:spPr>
        <a:xfrm>
          <a:off x="7810500" y="6029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40</xdr:col>
      <xdr:colOff>0</xdr:colOff>
      <xdr:row>37</xdr:row>
      <xdr:rowOff>123825</xdr:rowOff>
    </xdr:from>
    <xdr:to>
      <xdr:col>42</xdr:col>
      <xdr:colOff>85725</xdr:colOff>
      <xdr:row>39</xdr:row>
      <xdr:rowOff>57150</xdr:rowOff>
    </xdr:to>
    <xdr:sp macro="" textlink="">
      <xdr:nvSpPr>
        <xdr:cNvPr id="301" name="テキスト ボックス 300"/>
        <xdr:cNvSpPr txBox="1"/>
      </xdr:nvSpPr>
      <xdr:spPr>
        <a:xfrm>
          <a:off x="7620000" y="61245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2,557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36</xdr:row>
      <xdr:rowOff>162326</xdr:rowOff>
    </xdr:from>
    <xdr:to>
      <xdr:col>36</xdr:col>
      <xdr:colOff>165100</xdr:colOff>
      <xdr:row>37</xdr:row>
      <xdr:rowOff>92476</xdr:rowOff>
    </xdr:to>
    <xdr:sp macro="" textlink="" fLocksText="0">
      <xdr:nvSpPr>
        <xdr:cNvPr id="302" name="フローチャート: 判断 301"/>
        <xdr:cNvSpPr/>
      </xdr:nvSpPr>
      <xdr:spPr>
        <a:xfrm>
          <a:off x="6924675" y="60007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66675</xdr:colOff>
      <xdr:row>37</xdr:row>
      <xdr:rowOff>85725</xdr:rowOff>
    </xdr:from>
    <xdr:to>
      <xdr:col>37</xdr:col>
      <xdr:colOff>152400</xdr:colOff>
      <xdr:row>39</xdr:row>
      <xdr:rowOff>19050</xdr:rowOff>
    </xdr:to>
    <xdr:sp macro="" textlink="">
      <xdr:nvSpPr>
        <xdr:cNvPr id="303" name="テキスト ボックス 302"/>
        <xdr:cNvSpPr txBox="1"/>
      </xdr:nvSpPr>
      <xdr:spPr>
        <a:xfrm>
          <a:off x="6734175" y="60864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2,947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54</xdr:col>
      <xdr:colOff>0</xdr:colOff>
      <xdr:row>41</xdr:row>
      <xdr:rowOff>76200</xdr:rowOff>
    </xdr:from>
    <xdr:to>
      <xdr:col>58</xdr:col>
      <xdr:colOff>0</xdr:colOff>
      <xdr:row>43</xdr:row>
      <xdr:rowOff>9525</xdr:rowOff>
    </xdr:to>
    <xdr:sp macro="" textlink="">
      <xdr:nvSpPr>
        <xdr:cNvPr id="304" name="テキスト ボックス 303"/>
        <xdr:cNvSpPr txBox="1"/>
      </xdr:nvSpPr>
      <xdr:spPr>
        <a:xfrm>
          <a:off x="10287000"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49</xdr:col>
      <xdr:colOff>114300</xdr:colOff>
      <xdr:row>41</xdr:row>
      <xdr:rowOff>76200</xdr:rowOff>
    </xdr:from>
    <xdr:to>
      <xdr:col>53</xdr:col>
      <xdr:colOff>114300</xdr:colOff>
      <xdr:row>43</xdr:row>
      <xdr:rowOff>9525</xdr:rowOff>
    </xdr:to>
    <xdr:sp macro="" textlink="">
      <xdr:nvSpPr>
        <xdr:cNvPr id="305" name="テキスト ボックス 304"/>
        <xdr:cNvSpPr txBox="1"/>
      </xdr:nvSpPr>
      <xdr:spPr>
        <a:xfrm>
          <a:off x="9448800"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44</xdr:col>
      <xdr:colOff>171450</xdr:colOff>
      <xdr:row>41</xdr:row>
      <xdr:rowOff>76200</xdr:rowOff>
    </xdr:from>
    <xdr:to>
      <xdr:col>48</xdr:col>
      <xdr:colOff>171450</xdr:colOff>
      <xdr:row>43</xdr:row>
      <xdr:rowOff>9525</xdr:rowOff>
    </xdr:to>
    <xdr:sp macro="" textlink="">
      <xdr:nvSpPr>
        <xdr:cNvPr id="306" name="テキスト ボックス 305"/>
        <xdr:cNvSpPr txBox="1"/>
      </xdr:nvSpPr>
      <xdr:spPr>
        <a:xfrm>
          <a:off x="8553450"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40</xdr:col>
      <xdr:colOff>47625</xdr:colOff>
      <xdr:row>41</xdr:row>
      <xdr:rowOff>76200</xdr:rowOff>
    </xdr:from>
    <xdr:to>
      <xdr:col>44</xdr:col>
      <xdr:colOff>47625</xdr:colOff>
      <xdr:row>43</xdr:row>
      <xdr:rowOff>9525</xdr:rowOff>
    </xdr:to>
    <xdr:sp macro="" textlink="">
      <xdr:nvSpPr>
        <xdr:cNvPr id="307" name="テキスト ボックス 306"/>
        <xdr:cNvSpPr txBox="1"/>
      </xdr:nvSpPr>
      <xdr:spPr>
        <a:xfrm>
          <a:off x="7667625"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35</xdr:col>
      <xdr:colOff>114300</xdr:colOff>
      <xdr:row>41</xdr:row>
      <xdr:rowOff>76200</xdr:rowOff>
    </xdr:from>
    <xdr:to>
      <xdr:col>39</xdr:col>
      <xdr:colOff>114300</xdr:colOff>
      <xdr:row>43</xdr:row>
      <xdr:rowOff>9525</xdr:rowOff>
    </xdr:to>
    <xdr:sp macro="" textlink="">
      <xdr:nvSpPr>
        <xdr:cNvPr id="308" name="テキスト ボックス 307"/>
        <xdr:cNvSpPr txBox="1"/>
      </xdr:nvSpPr>
      <xdr:spPr>
        <a:xfrm>
          <a:off x="6781800"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32</xdr:row>
      <xdr:rowOff>93198</xdr:rowOff>
    </xdr:from>
    <xdr:to>
      <xdr:col>55</xdr:col>
      <xdr:colOff>50800</xdr:colOff>
      <xdr:row>33</xdr:row>
      <xdr:rowOff>23348</xdr:rowOff>
    </xdr:to>
    <xdr:sp macro="" textlink="" fLocksText="0">
      <xdr:nvSpPr>
        <xdr:cNvPr id="309" name="楕円 308"/>
        <xdr:cNvSpPr/>
      </xdr:nvSpPr>
      <xdr:spPr>
        <a:xfrm>
          <a:off x="10429875" y="52863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55</xdr:col>
      <xdr:colOff>47625</xdr:colOff>
      <xdr:row>31</xdr:row>
      <xdr:rowOff>114300</xdr:rowOff>
    </xdr:from>
    <xdr:to>
      <xdr:col>58</xdr:col>
      <xdr:colOff>9525</xdr:colOff>
      <xdr:row>33</xdr:row>
      <xdr:rowOff>47625</xdr:rowOff>
    </xdr:to>
    <xdr:sp macro="" textlink="">
      <xdr:nvSpPr>
        <xdr:cNvPr id="310" name="労働費該当値テキスト"/>
        <xdr:cNvSpPr txBox="1"/>
      </xdr:nvSpPr>
      <xdr:spPr>
        <a:xfrm>
          <a:off x="10525125" y="51435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11,203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50</xdr:col>
      <xdr:colOff>63500</xdr:colOff>
      <xdr:row>32</xdr:row>
      <xdr:rowOff>110846</xdr:rowOff>
    </xdr:from>
    <xdr:to>
      <xdr:col>50</xdr:col>
      <xdr:colOff>165100</xdr:colOff>
      <xdr:row>33</xdr:row>
      <xdr:rowOff>40996</xdr:rowOff>
    </xdr:to>
    <xdr:sp macro="" textlink="" fLocksText="0">
      <xdr:nvSpPr>
        <xdr:cNvPr id="311" name="楕円 310"/>
        <xdr:cNvSpPr/>
      </xdr:nvSpPr>
      <xdr:spPr>
        <a:xfrm>
          <a:off x="9591675" y="53054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28575</xdr:colOff>
      <xdr:row>31</xdr:row>
      <xdr:rowOff>57150</xdr:rowOff>
    </xdr:from>
    <xdr:to>
      <xdr:col>51</xdr:col>
      <xdr:colOff>180975</xdr:colOff>
      <xdr:row>32</xdr:row>
      <xdr:rowOff>152400</xdr:rowOff>
    </xdr:to>
    <xdr:sp macro="" textlink="">
      <xdr:nvSpPr>
        <xdr:cNvPr id="312" name="テキスト ボックス 311"/>
        <xdr:cNvSpPr txBox="1"/>
      </xdr:nvSpPr>
      <xdr:spPr>
        <a:xfrm>
          <a:off x="9363075" y="50863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11,010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45</xdr:col>
      <xdr:colOff>127000</xdr:colOff>
      <xdr:row>32</xdr:row>
      <xdr:rowOff>150805</xdr:rowOff>
    </xdr:from>
    <xdr:to>
      <xdr:col>46</xdr:col>
      <xdr:colOff>38100</xdr:colOff>
      <xdr:row>33</xdr:row>
      <xdr:rowOff>80955</xdr:rowOff>
    </xdr:to>
    <xdr:sp macro="" textlink="" fLocksText="0">
      <xdr:nvSpPr>
        <xdr:cNvPr id="313" name="楕円 312"/>
        <xdr:cNvSpPr/>
      </xdr:nvSpPr>
      <xdr:spPr>
        <a:xfrm>
          <a:off x="8696325" y="53435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95250</xdr:colOff>
      <xdr:row>31</xdr:row>
      <xdr:rowOff>95250</xdr:rowOff>
    </xdr:from>
    <xdr:to>
      <xdr:col>47</xdr:col>
      <xdr:colOff>57150</xdr:colOff>
      <xdr:row>33</xdr:row>
      <xdr:rowOff>28575</xdr:rowOff>
    </xdr:to>
    <xdr:sp macro="" textlink="">
      <xdr:nvSpPr>
        <xdr:cNvPr id="314" name="テキスト ボックス 313"/>
        <xdr:cNvSpPr txBox="1"/>
      </xdr:nvSpPr>
      <xdr:spPr>
        <a:xfrm>
          <a:off x="8477250" y="51244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10,573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32</xdr:row>
      <xdr:rowOff>30927</xdr:rowOff>
    </xdr:from>
    <xdr:to>
      <xdr:col>41</xdr:col>
      <xdr:colOff>101600</xdr:colOff>
      <xdr:row>32</xdr:row>
      <xdr:rowOff>132527</xdr:rowOff>
    </xdr:to>
    <xdr:sp macro="" textlink="" fLocksText="0">
      <xdr:nvSpPr>
        <xdr:cNvPr id="315" name="楕円 314"/>
        <xdr:cNvSpPr/>
      </xdr:nvSpPr>
      <xdr:spPr>
        <a:xfrm>
          <a:off x="7810500" y="52197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161925</xdr:colOff>
      <xdr:row>30</xdr:row>
      <xdr:rowOff>152400</xdr:rowOff>
    </xdr:from>
    <xdr:to>
      <xdr:col>42</xdr:col>
      <xdr:colOff>123825</xdr:colOff>
      <xdr:row>32</xdr:row>
      <xdr:rowOff>85725</xdr:rowOff>
    </xdr:to>
    <xdr:sp macro="" textlink="">
      <xdr:nvSpPr>
        <xdr:cNvPr id="316" name="テキスト ボックス 315"/>
        <xdr:cNvSpPr txBox="1"/>
      </xdr:nvSpPr>
      <xdr:spPr>
        <a:xfrm>
          <a:off x="7591425" y="50196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11,884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32</xdr:row>
      <xdr:rowOff>5598</xdr:rowOff>
    </xdr:from>
    <xdr:to>
      <xdr:col>36</xdr:col>
      <xdr:colOff>165100</xdr:colOff>
      <xdr:row>32</xdr:row>
      <xdr:rowOff>107198</xdr:rowOff>
    </xdr:to>
    <xdr:sp macro="" textlink="" fLocksText="0">
      <xdr:nvSpPr>
        <xdr:cNvPr id="317" name="楕円 316"/>
        <xdr:cNvSpPr/>
      </xdr:nvSpPr>
      <xdr:spPr>
        <a:xfrm>
          <a:off x="6924675" y="52006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28575</xdr:colOff>
      <xdr:row>30</xdr:row>
      <xdr:rowOff>123825</xdr:rowOff>
    </xdr:from>
    <xdr:to>
      <xdr:col>37</xdr:col>
      <xdr:colOff>180975</xdr:colOff>
      <xdr:row>32</xdr:row>
      <xdr:rowOff>57150</xdr:rowOff>
    </xdr:to>
    <xdr:sp macro="" textlink="">
      <xdr:nvSpPr>
        <xdr:cNvPr id="318" name="テキスト ボックス 317"/>
        <xdr:cNvSpPr txBox="1"/>
      </xdr:nvSpPr>
      <xdr:spPr>
        <a:xfrm>
          <a:off x="6696075" y="49911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12,161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43</xdr:row>
      <xdr:rowOff>57150</xdr:rowOff>
    </xdr:from>
    <xdr:to>
      <xdr:col>59</xdr:col>
      <xdr:colOff>50800</xdr:colOff>
      <xdr:row>45</xdr:row>
      <xdr:rowOff>31750</xdr:rowOff>
    </xdr:to>
    <xdr:sp macro="" textlink="" fLocksText="0">
      <xdr:nvSpPr>
        <xdr:cNvPr id="319" name="正方形/長方形 318"/>
        <xdr:cNvSpPr/>
      </xdr:nvSpPr>
      <xdr:spPr>
        <a:xfrm>
          <a:off x="6600825" y="7029450"/>
          <a:ext cx="46863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fLocksText="0">
      <xdr:nvSpPr>
        <xdr:cNvPr id="320" name="正方形/長方形 319"/>
        <xdr:cNvSpPr/>
      </xdr:nvSpPr>
      <xdr:spPr>
        <a:xfrm>
          <a:off x="6734175" y="7353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fLocksText="0">
      <xdr:nvSpPr>
        <xdr:cNvPr id="321" name="正方形/長方形 320"/>
        <xdr:cNvSpPr/>
      </xdr:nvSpPr>
      <xdr:spPr>
        <a:xfrm>
          <a:off x="6734175" y="7543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fLocksText="0">
      <xdr:nvSpPr>
        <xdr:cNvPr id="322" name="正方形/長方形 321"/>
        <xdr:cNvSpPr/>
      </xdr:nvSpPr>
      <xdr:spPr>
        <a:xfrm>
          <a:off x="7743825" y="7353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fLocksText="0">
      <xdr:nvSpPr>
        <xdr:cNvPr id="323" name="正方形/長方形 322"/>
        <xdr:cNvSpPr/>
      </xdr:nvSpPr>
      <xdr:spPr>
        <a:xfrm>
          <a:off x="7743825" y="7543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fLocksText="0">
      <xdr:nvSpPr>
        <xdr:cNvPr id="324" name="正方形/長方形 323"/>
        <xdr:cNvSpPr/>
      </xdr:nvSpPr>
      <xdr:spPr>
        <a:xfrm>
          <a:off x="8886825" y="7353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fLocksText="0">
      <xdr:nvSpPr>
        <xdr:cNvPr id="325" name="正方形/長方形 324"/>
        <xdr:cNvSpPr/>
      </xdr:nvSpPr>
      <xdr:spPr>
        <a:xfrm>
          <a:off x="8886825" y="7543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fLocksText="0">
      <xdr:nvSpPr>
        <xdr:cNvPr id="326" name="正方形/長方形 325"/>
        <xdr:cNvSpPr/>
      </xdr:nvSpPr>
      <xdr:spPr>
        <a:xfrm>
          <a:off x="6600825" y="7810500"/>
          <a:ext cx="46863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34</xdr:col>
      <xdr:colOff>85725</xdr:colOff>
      <xdr:row>47</xdr:row>
      <xdr:rowOff>9525</xdr:rowOff>
    </xdr:from>
    <xdr:to>
      <xdr:col>36</xdr:col>
      <xdr:colOff>57150</xdr:colOff>
      <xdr:row>48</xdr:row>
      <xdr:rowOff>76200</xdr:rowOff>
    </xdr:to>
    <xdr:sp macro="" textlink="">
      <xdr:nvSpPr>
        <xdr:cNvPr id="327" name="テキスト ボックス 326"/>
        <xdr:cNvSpPr txBox="1"/>
      </xdr:nvSpPr>
      <xdr:spPr>
        <a:xfrm>
          <a:off x="6562725" y="76295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61</xdr:row>
      <xdr:rowOff>82550</xdr:rowOff>
    </xdr:from>
    <xdr:to>
      <xdr:col>59</xdr:col>
      <xdr:colOff>50800</xdr:colOff>
      <xdr:row>61</xdr:row>
      <xdr:rowOff>82550</xdr:rowOff>
    </xdr:to>
    <xdr:sp macro="" textlink="">
      <xdr:nvSpPr>
        <xdr:cNvPr id="328" name="直線コネクタ 327"/>
        <xdr:cNvSpPr/>
      </xdr:nvSpPr>
      <xdr:spPr>
        <a:xfrm>
          <a:off x="6600825" y="9972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59</xdr:row>
      <xdr:rowOff>44450</xdr:rowOff>
    </xdr:from>
    <xdr:to>
      <xdr:col>59</xdr:col>
      <xdr:colOff>50800</xdr:colOff>
      <xdr:row>59</xdr:row>
      <xdr:rowOff>44450</xdr:rowOff>
    </xdr:to>
    <xdr:sp macro="" textlink="">
      <xdr:nvSpPr>
        <xdr:cNvPr id="329" name="直線コネクタ 328"/>
        <xdr:cNvSpPr/>
      </xdr:nvSpPr>
      <xdr:spPr>
        <a:xfrm>
          <a:off x="6600825" y="96107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33</xdr:col>
      <xdr:colOff>66675</xdr:colOff>
      <xdr:row>58</xdr:row>
      <xdr:rowOff>76200</xdr:rowOff>
    </xdr:from>
    <xdr:to>
      <xdr:col>34</xdr:col>
      <xdr:colOff>123825</xdr:colOff>
      <xdr:row>60</xdr:row>
      <xdr:rowOff>9525</xdr:rowOff>
    </xdr:to>
    <xdr:sp macro="" textlink="">
      <xdr:nvSpPr>
        <xdr:cNvPr id="330" name="テキスト ボックス 329"/>
        <xdr:cNvSpPr txBox="1"/>
      </xdr:nvSpPr>
      <xdr:spPr>
        <a:xfrm>
          <a:off x="6353175" y="94773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57</xdr:row>
      <xdr:rowOff>6350</xdr:rowOff>
    </xdr:from>
    <xdr:to>
      <xdr:col>59</xdr:col>
      <xdr:colOff>50800</xdr:colOff>
      <xdr:row>57</xdr:row>
      <xdr:rowOff>6350</xdr:rowOff>
    </xdr:to>
    <xdr:sp macro="" textlink="">
      <xdr:nvSpPr>
        <xdr:cNvPr id="331" name="直線コネクタ 330"/>
        <xdr:cNvSpPr/>
      </xdr:nvSpPr>
      <xdr:spPr>
        <a:xfrm>
          <a:off x="6600825" y="9248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161925</xdr:colOff>
      <xdr:row>56</xdr:row>
      <xdr:rowOff>38100</xdr:rowOff>
    </xdr:from>
    <xdr:to>
      <xdr:col>34</xdr:col>
      <xdr:colOff>123825</xdr:colOff>
      <xdr:row>57</xdr:row>
      <xdr:rowOff>133350</xdr:rowOff>
    </xdr:to>
    <xdr:sp macro="" textlink="">
      <xdr:nvSpPr>
        <xdr:cNvPr id="332" name="テキスト ボックス 331"/>
        <xdr:cNvSpPr txBox="1"/>
      </xdr:nvSpPr>
      <xdr:spPr>
        <a:xfrm>
          <a:off x="6067425" y="91154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54</xdr:row>
      <xdr:rowOff>139700</xdr:rowOff>
    </xdr:from>
    <xdr:to>
      <xdr:col>59</xdr:col>
      <xdr:colOff>50800</xdr:colOff>
      <xdr:row>54</xdr:row>
      <xdr:rowOff>139700</xdr:rowOff>
    </xdr:to>
    <xdr:sp macro="" textlink="">
      <xdr:nvSpPr>
        <xdr:cNvPr id="333" name="直線コネクタ 332"/>
        <xdr:cNvSpPr/>
      </xdr:nvSpPr>
      <xdr:spPr>
        <a:xfrm>
          <a:off x="6600825" y="88963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53</xdr:row>
      <xdr:rowOff>171450</xdr:rowOff>
    </xdr:from>
    <xdr:to>
      <xdr:col>34</xdr:col>
      <xdr:colOff>123825</xdr:colOff>
      <xdr:row>55</xdr:row>
      <xdr:rowOff>95250</xdr:rowOff>
    </xdr:to>
    <xdr:sp macro="" textlink="">
      <xdr:nvSpPr>
        <xdr:cNvPr id="334" name="テキスト ボックス 333"/>
        <xdr:cNvSpPr txBox="1"/>
      </xdr:nvSpPr>
      <xdr:spPr>
        <a:xfrm>
          <a:off x="6000750" y="87534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52</xdr:row>
      <xdr:rowOff>101600</xdr:rowOff>
    </xdr:from>
    <xdr:to>
      <xdr:col>59</xdr:col>
      <xdr:colOff>50800</xdr:colOff>
      <xdr:row>52</xdr:row>
      <xdr:rowOff>101600</xdr:rowOff>
    </xdr:to>
    <xdr:sp macro="" textlink="">
      <xdr:nvSpPr>
        <xdr:cNvPr id="335" name="直線コネクタ 334"/>
        <xdr:cNvSpPr/>
      </xdr:nvSpPr>
      <xdr:spPr>
        <a:xfrm>
          <a:off x="6600825" y="8534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51</xdr:row>
      <xdr:rowOff>133350</xdr:rowOff>
    </xdr:from>
    <xdr:to>
      <xdr:col>34</xdr:col>
      <xdr:colOff>123825</xdr:colOff>
      <xdr:row>53</xdr:row>
      <xdr:rowOff>66675</xdr:rowOff>
    </xdr:to>
    <xdr:sp macro="" textlink="">
      <xdr:nvSpPr>
        <xdr:cNvPr id="336" name="テキスト ボックス 335"/>
        <xdr:cNvSpPr txBox="1"/>
      </xdr:nvSpPr>
      <xdr:spPr>
        <a:xfrm>
          <a:off x="6000750" y="84010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50</xdr:row>
      <xdr:rowOff>63500</xdr:rowOff>
    </xdr:from>
    <xdr:to>
      <xdr:col>59</xdr:col>
      <xdr:colOff>50800</xdr:colOff>
      <xdr:row>50</xdr:row>
      <xdr:rowOff>63500</xdr:rowOff>
    </xdr:to>
    <xdr:sp macro="" textlink="">
      <xdr:nvSpPr>
        <xdr:cNvPr id="337" name="直線コネクタ 336"/>
        <xdr:cNvSpPr/>
      </xdr:nvSpPr>
      <xdr:spPr>
        <a:xfrm>
          <a:off x="6600825" y="8172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49</xdr:row>
      <xdr:rowOff>95250</xdr:rowOff>
    </xdr:from>
    <xdr:to>
      <xdr:col>34</xdr:col>
      <xdr:colOff>123825</xdr:colOff>
      <xdr:row>51</xdr:row>
      <xdr:rowOff>28575</xdr:rowOff>
    </xdr:to>
    <xdr:sp macro="" textlink="">
      <xdr:nvSpPr>
        <xdr:cNvPr id="338" name="テキスト ボックス 337"/>
        <xdr:cNvSpPr txBox="1"/>
      </xdr:nvSpPr>
      <xdr:spPr>
        <a:xfrm>
          <a:off x="6000750" y="80391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48</xdr:row>
      <xdr:rowOff>25400</xdr:rowOff>
    </xdr:to>
    <xdr:sp macro="" textlink="">
      <xdr:nvSpPr>
        <xdr:cNvPr id="339" name="直線コネクタ 338"/>
        <xdr:cNvSpPr/>
      </xdr:nvSpPr>
      <xdr:spPr>
        <a:xfrm>
          <a:off x="6600825" y="781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47</xdr:row>
      <xdr:rowOff>57150</xdr:rowOff>
    </xdr:from>
    <xdr:to>
      <xdr:col>34</xdr:col>
      <xdr:colOff>123825</xdr:colOff>
      <xdr:row>48</xdr:row>
      <xdr:rowOff>152400</xdr:rowOff>
    </xdr:to>
    <xdr:sp macro="" textlink="">
      <xdr:nvSpPr>
        <xdr:cNvPr id="340" name="テキスト ボックス 339"/>
        <xdr:cNvSpPr txBox="1"/>
      </xdr:nvSpPr>
      <xdr:spPr>
        <a:xfrm>
          <a:off x="6000750" y="76771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fLocksText="0">
      <xdr:nvSpPr>
        <xdr:cNvPr id="341" name="農林水産業費グラフ枠"/>
        <xdr:cNvSpPr/>
      </xdr:nvSpPr>
      <xdr:spPr>
        <a:xfrm>
          <a:off x="6600825" y="7810500"/>
          <a:ext cx="46863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sp macro="" textlink="">
      <xdr:nvSpPr>
        <xdr:cNvPr id="342" name="直線コネクタ 341"/>
        <xdr:cNvSpPr/>
      </xdr:nvSpPr>
      <xdr:spPr>
        <a:xfrm flipV="1">
          <a:off x="10477500" y="81915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59</xdr:row>
      <xdr:rowOff>19050</xdr:rowOff>
    </xdr:from>
    <xdr:to>
      <xdr:col>57</xdr:col>
      <xdr:colOff>133350</xdr:colOff>
      <xdr:row>60</xdr:row>
      <xdr:rowOff>114300</xdr:rowOff>
    </xdr:to>
    <xdr:sp macro="" textlink="">
      <xdr:nvSpPr>
        <xdr:cNvPr id="343" name="農林水産業費最小値テキスト"/>
        <xdr:cNvSpPr txBox="1"/>
      </xdr:nvSpPr>
      <xdr:spPr>
        <a:xfrm>
          <a:off x="10525125" y="958215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3,857</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59</xdr:row>
      <xdr:rowOff>15060</xdr:rowOff>
    </xdr:from>
    <xdr:to>
      <xdr:col>55</xdr:col>
      <xdr:colOff>88900</xdr:colOff>
      <xdr:row>59</xdr:row>
      <xdr:rowOff>15060</xdr:rowOff>
    </xdr:to>
    <xdr:sp macro="" textlink="">
      <xdr:nvSpPr>
        <xdr:cNvPr id="344" name="直線コネクタ 343"/>
        <xdr:cNvSpPr/>
      </xdr:nvSpPr>
      <xdr:spPr>
        <a:xfrm>
          <a:off x="10391775" y="95821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49</xdr:row>
      <xdr:rowOff>28575</xdr:rowOff>
    </xdr:from>
    <xdr:to>
      <xdr:col>58</xdr:col>
      <xdr:colOff>76200</xdr:colOff>
      <xdr:row>50</xdr:row>
      <xdr:rowOff>123825</xdr:rowOff>
    </xdr:to>
    <xdr:sp macro="" textlink="">
      <xdr:nvSpPr>
        <xdr:cNvPr id="345" name="農林水産業費最大値テキスト"/>
        <xdr:cNvSpPr txBox="1"/>
      </xdr:nvSpPr>
      <xdr:spPr>
        <a:xfrm>
          <a:off x="10525125" y="79724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197,289</a:t>
          </a:r>
          <a:endParaRPr lang="ja-JP" altLang="en-US" sz="1000" b="1">
            <a:latin typeface="ＭＳ Ｐゴシック" panose="020B0600070205080204" pitchFamily="50" charset="-128"/>
          </a:endParaRPr>
        </a:p>
      </xdr:txBody>
    </xdr:sp>
    <xdr:clientData/>
  </xdr:twoCellAnchor>
  <xdr:twoCellAnchor>
    <xdr:from>
      <xdr:col>54</xdr:col>
      <xdr:colOff>101600</xdr:colOff>
      <xdr:row>50</xdr:row>
      <xdr:rowOff>84158</xdr:rowOff>
    </xdr:from>
    <xdr:to>
      <xdr:col>55</xdr:col>
      <xdr:colOff>88900</xdr:colOff>
      <xdr:row>50</xdr:row>
      <xdr:rowOff>84158</xdr:rowOff>
    </xdr:to>
    <xdr:sp macro="" textlink="">
      <xdr:nvSpPr>
        <xdr:cNvPr id="346" name="直線コネクタ 345"/>
        <xdr:cNvSpPr/>
      </xdr:nvSpPr>
      <xdr:spPr>
        <a:xfrm>
          <a:off x="10391775" y="81915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51</xdr:row>
      <xdr:rowOff>135059</xdr:rowOff>
    </xdr:from>
    <xdr:to>
      <xdr:col>55</xdr:col>
      <xdr:colOff>0</xdr:colOff>
      <xdr:row>51</xdr:row>
      <xdr:rowOff>147632</xdr:rowOff>
    </xdr:to>
    <xdr:sp macro="" textlink="">
      <xdr:nvSpPr>
        <xdr:cNvPr id="347" name="直線コネクタ 346"/>
        <xdr:cNvSpPr/>
      </xdr:nvSpPr>
      <xdr:spPr>
        <a:xfrm flipV="1">
          <a:off x="9639300" y="84010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56</xdr:row>
      <xdr:rowOff>133350</xdr:rowOff>
    </xdr:from>
    <xdr:to>
      <xdr:col>58</xdr:col>
      <xdr:colOff>9525</xdr:colOff>
      <xdr:row>58</xdr:row>
      <xdr:rowOff>66675</xdr:rowOff>
    </xdr:to>
    <xdr:sp macro="" textlink="">
      <xdr:nvSpPr>
        <xdr:cNvPr id="348" name="農林水産業費平均値テキスト"/>
        <xdr:cNvSpPr txBox="1"/>
      </xdr:nvSpPr>
      <xdr:spPr>
        <a:xfrm>
          <a:off x="10525125" y="921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56</xdr:row>
      <xdr:rowOff>150241</xdr:rowOff>
    </xdr:from>
    <xdr:to>
      <xdr:col>55</xdr:col>
      <xdr:colOff>50800</xdr:colOff>
      <xdr:row>57</xdr:row>
      <xdr:rowOff>80391</xdr:rowOff>
    </xdr:to>
    <xdr:sp macro="" textlink="" fLocksText="0">
      <xdr:nvSpPr>
        <xdr:cNvPr id="349" name="フローチャート: 判断 348"/>
        <xdr:cNvSpPr/>
      </xdr:nvSpPr>
      <xdr:spPr>
        <a:xfrm>
          <a:off x="10429875" y="9229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51</xdr:row>
      <xdr:rowOff>147632</xdr:rowOff>
    </xdr:from>
    <xdr:to>
      <xdr:col>50</xdr:col>
      <xdr:colOff>114300</xdr:colOff>
      <xdr:row>52</xdr:row>
      <xdr:rowOff>136081</xdr:rowOff>
    </xdr:to>
    <xdr:sp macro="" textlink="">
      <xdr:nvSpPr>
        <xdr:cNvPr id="350" name="直線コネクタ 349"/>
        <xdr:cNvSpPr/>
      </xdr:nvSpPr>
      <xdr:spPr>
        <a:xfrm flipV="1">
          <a:off x="8753475" y="8410575"/>
          <a:ext cx="885825"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57</xdr:row>
      <xdr:rowOff>35080</xdr:rowOff>
    </xdr:from>
    <xdr:to>
      <xdr:col>50</xdr:col>
      <xdr:colOff>165100</xdr:colOff>
      <xdr:row>57</xdr:row>
      <xdr:rowOff>136680</xdr:rowOff>
    </xdr:to>
    <xdr:sp macro="" textlink="" fLocksText="0">
      <xdr:nvSpPr>
        <xdr:cNvPr id="351" name="フローチャート: 判断 350"/>
        <xdr:cNvSpPr/>
      </xdr:nvSpPr>
      <xdr:spPr>
        <a:xfrm>
          <a:off x="9591675" y="92773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28575</xdr:colOff>
      <xdr:row>57</xdr:row>
      <xdr:rowOff>123825</xdr:rowOff>
    </xdr:from>
    <xdr:to>
      <xdr:col>51</xdr:col>
      <xdr:colOff>180975</xdr:colOff>
      <xdr:row>59</xdr:row>
      <xdr:rowOff>57150</xdr:rowOff>
    </xdr:to>
    <xdr:sp macro="" textlink="">
      <xdr:nvSpPr>
        <xdr:cNvPr id="352" name="テキスト ボックス 351"/>
        <xdr:cNvSpPr txBox="1"/>
      </xdr:nvSpPr>
      <xdr:spPr>
        <a:xfrm>
          <a:off x="9363075" y="93630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50800</xdr:colOff>
      <xdr:row>52</xdr:row>
      <xdr:rowOff>136081</xdr:rowOff>
    </xdr:from>
    <xdr:to>
      <xdr:col>45</xdr:col>
      <xdr:colOff>177800</xdr:colOff>
      <xdr:row>53</xdr:row>
      <xdr:rowOff>29888</xdr:rowOff>
    </xdr:to>
    <xdr:sp macro="" textlink="">
      <xdr:nvSpPr>
        <xdr:cNvPr id="353" name="直線コネクタ 352"/>
        <xdr:cNvSpPr/>
      </xdr:nvSpPr>
      <xdr:spPr>
        <a:xfrm flipV="1">
          <a:off x="7858125" y="8562975"/>
          <a:ext cx="8953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57</xdr:row>
      <xdr:rowOff>38440</xdr:rowOff>
    </xdr:from>
    <xdr:to>
      <xdr:col>46</xdr:col>
      <xdr:colOff>38100</xdr:colOff>
      <xdr:row>57</xdr:row>
      <xdr:rowOff>140040</xdr:rowOff>
    </xdr:to>
    <xdr:sp macro="" textlink="" fLocksText="0">
      <xdr:nvSpPr>
        <xdr:cNvPr id="354" name="フローチャート: 判断 353"/>
        <xdr:cNvSpPr/>
      </xdr:nvSpPr>
      <xdr:spPr>
        <a:xfrm>
          <a:off x="8696325" y="92773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95250</xdr:colOff>
      <xdr:row>57</xdr:row>
      <xdr:rowOff>133350</xdr:rowOff>
    </xdr:from>
    <xdr:to>
      <xdr:col>47</xdr:col>
      <xdr:colOff>57150</xdr:colOff>
      <xdr:row>59</xdr:row>
      <xdr:rowOff>66675</xdr:rowOff>
    </xdr:to>
    <xdr:sp macro="" textlink="">
      <xdr:nvSpPr>
        <xdr:cNvPr id="355" name="テキスト ボックス 354"/>
        <xdr:cNvSpPr txBox="1"/>
      </xdr:nvSpPr>
      <xdr:spPr>
        <a:xfrm>
          <a:off x="8477250" y="93726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114300</xdr:colOff>
      <xdr:row>53</xdr:row>
      <xdr:rowOff>29888</xdr:rowOff>
    </xdr:from>
    <xdr:to>
      <xdr:col>41</xdr:col>
      <xdr:colOff>50800</xdr:colOff>
      <xdr:row>54</xdr:row>
      <xdr:rowOff>111620</xdr:rowOff>
    </xdr:to>
    <xdr:sp macro="" textlink="">
      <xdr:nvSpPr>
        <xdr:cNvPr id="356" name="直線コネクタ 355"/>
        <xdr:cNvSpPr/>
      </xdr:nvSpPr>
      <xdr:spPr>
        <a:xfrm flipV="1">
          <a:off x="6972300" y="8620125"/>
          <a:ext cx="885825"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57</xdr:row>
      <xdr:rowOff>43935</xdr:rowOff>
    </xdr:from>
    <xdr:to>
      <xdr:col>41</xdr:col>
      <xdr:colOff>101600</xdr:colOff>
      <xdr:row>57</xdr:row>
      <xdr:rowOff>145535</xdr:rowOff>
    </xdr:to>
    <xdr:sp macro="" textlink="" fLocksText="0">
      <xdr:nvSpPr>
        <xdr:cNvPr id="357" name="フローチャート: 判断 356"/>
        <xdr:cNvSpPr/>
      </xdr:nvSpPr>
      <xdr:spPr>
        <a:xfrm>
          <a:off x="7810500" y="9286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161925</xdr:colOff>
      <xdr:row>57</xdr:row>
      <xdr:rowOff>133350</xdr:rowOff>
    </xdr:from>
    <xdr:to>
      <xdr:col>42</xdr:col>
      <xdr:colOff>123825</xdr:colOff>
      <xdr:row>59</xdr:row>
      <xdr:rowOff>66675</xdr:rowOff>
    </xdr:to>
    <xdr:sp macro="" textlink="">
      <xdr:nvSpPr>
        <xdr:cNvPr id="358" name="テキスト ボックス 357"/>
        <xdr:cNvSpPr txBox="1"/>
      </xdr:nvSpPr>
      <xdr:spPr>
        <a:xfrm>
          <a:off x="7591425" y="93726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57</xdr:row>
      <xdr:rowOff>39926</xdr:rowOff>
    </xdr:from>
    <xdr:to>
      <xdr:col>36</xdr:col>
      <xdr:colOff>165100</xdr:colOff>
      <xdr:row>57</xdr:row>
      <xdr:rowOff>141526</xdr:rowOff>
    </xdr:to>
    <xdr:sp macro="" textlink="" fLocksText="0">
      <xdr:nvSpPr>
        <xdr:cNvPr id="359" name="フローチャート: 判断 358"/>
        <xdr:cNvSpPr/>
      </xdr:nvSpPr>
      <xdr:spPr>
        <a:xfrm>
          <a:off x="6924675" y="92773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28575</xdr:colOff>
      <xdr:row>57</xdr:row>
      <xdr:rowOff>133350</xdr:rowOff>
    </xdr:from>
    <xdr:to>
      <xdr:col>37</xdr:col>
      <xdr:colOff>180975</xdr:colOff>
      <xdr:row>59</xdr:row>
      <xdr:rowOff>66675</xdr:rowOff>
    </xdr:to>
    <xdr:sp macro="" textlink="">
      <xdr:nvSpPr>
        <xdr:cNvPr id="360" name="テキスト ボックス 359"/>
        <xdr:cNvSpPr txBox="1"/>
      </xdr:nvSpPr>
      <xdr:spPr>
        <a:xfrm>
          <a:off x="6696075" y="93726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54</xdr:col>
      <xdr:colOff>0</xdr:colOff>
      <xdr:row>61</xdr:row>
      <xdr:rowOff>76200</xdr:rowOff>
    </xdr:from>
    <xdr:to>
      <xdr:col>58</xdr:col>
      <xdr:colOff>0</xdr:colOff>
      <xdr:row>63</xdr:row>
      <xdr:rowOff>9525</xdr:rowOff>
    </xdr:to>
    <xdr:sp macro="" textlink="">
      <xdr:nvSpPr>
        <xdr:cNvPr id="361" name="テキスト ボックス 360"/>
        <xdr:cNvSpPr txBox="1"/>
      </xdr:nvSpPr>
      <xdr:spPr>
        <a:xfrm>
          <a:off x="10287000"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49</xdr:col>
      <xdr:colOff>114300</xdr:colOff>
      <xdr:row>61</xdr:row>
      <xdr:rowOff>76200</xdr:rowOff>
    </xdr:from>
    <xdr:to>
      <xdr:col>53</xdr:col>
      <xdr:colOff>114300</xdr:colOff>
      <xdr:row>63</xdr:row>
      <xdr:rowOff>9525</xdr:rowOff>
    </xdr:to>
    <xdr:sp macro="" textlink="">
      <xdr:nvSpPr>
        <xdr:cNvPr id="362" name="テキスト ボックス 361"/>
        <xdr:cNvSpPr txBox="1"/>
      </xdr:nvSpPr>
      <xdr:spPr>
        <a:xfrm>
          <a:off x="9448800"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44</xdr:col>
      <xdr:colOff>171450</xdr:colOff>
      <xdr:row>61</xdr:row>
      <xdr:rowOff>76200</xdr:rowOff>
    </xdr:from>
    <xdr:to>
      <xdr:col>48</xdr:col>
      <xdr:colOff>171450</xdr:colOff>
      <xdr:row>63</xdr:row>
      <xdr:rowOff>9525</xdr:rowOff>
    </xdr:to>
    <xdr:sp macro="" textlink="">
      <xdr:nvSpPr>
        <xdr:cNvPr id="363" name="テキスト ボックス 362"/>
        <xdr:cNvSpPr txBox="1"/>
      </xdr:nvSpPr>
      <xdr:spPr>
        <a:xfrm>
          <a:off x="8553450"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40</xdr:col>
      <xdr:colOff>47625</xdr:colOff>
      <xdr:row>61</xdr:row>
      <xdr:rowOff>76200</xdr:rowOff>
    </xdr:from>
    <xdr:to>
      <xdr:col>44</xdr:col>
      <xdr:colOff>47625</xdr:colOff>
      <xdr:row>63</xdr:row>
      <xdr:rowOff>9525</xdr:rowOff>
    </xdr:to>
    <xdr:sp macro="" textlink="">
      <xdr:nvSpPr>
        <xdr:cNvPr id="364" name="テキスト ボックス 363"/>
        <xdr:cNvSpPr txBox="1"/>
      </xdr:nvSpPr>
      <xdr:spPr>
        <a:xfrm>
          <a:off x="7667625"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35</xdr:col>
      <xdr:colOff>114300</xdr:colOff>
      <xdr:row>61</xdr:row>
      <xdr:rowOff>76200</xdr:rowOff>
    </xdr:from>
    <xdr:to>
      <xdr:col>39</xdr:col>
      <xdr:colOff>114300</xdr:colOff>
      <xdr:row>63</xdr:row>
      <xdr:rowOff>9525</xdr:rowOff>
    </xdr:to>
    <xdr:sp macro="" textlink="">
      <xdr:nvSpPr>
        <xdr:cNvPr id="365" name="テキスト ボックス 364"/>
        <xdr:cNvSpPr txBox="1"/>
      </xdr:nvSpPr>
      <xdr:spPr>
        <a:xfrm>
          <a:off x="6781800"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51</xdr:row>
      <xdr:rowOff>84259</xdr:rowOff>
    </xdr:from>
    <xdr:to>
      <xdr:col>55</xdr:col>
      <xdr:colOff>50800</xdr:colOff>
      <xdr:row>52</xdr:row>
      <xdr:rowOff>14409</xdr:rowOff>
    </xdr:to>
    <xdr:sp macro="" textlink="" fLocksText="0">
      <xdr:nvSpPr>
        <xdr:cNvPr id="366" name="楕円 365"/>
        <xdr:cNvSpPr/>
      </xdr:nvSpPr>
      <xdr:spPr>
        <a:xfrm>
          <a:off x="10429875" y="83534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55</xdr:col>
      <xdr:colOff>47625</xdr:colOff>
      <xdr:row>50</xdr:row>
      <xdr:rowOff>104775</xdr:rowOff>
    </xdr:from>
    <xdr:to>
      <xdr:col>58</xdr:col>
      <xdr:colOff>76200</xdr:colOff>
      <xdr:row>52</xdr:row>
      <xdr:rowOff>38100</xdr:rowOff>
    </xdr:to>
    <xdr:sp macro="" textlink="">
      <xdr:nvSpPr>
        <xdr:cNvPr id="367" name="農林水産業費該当値テキスト"/>
        <xdr:cNvSpPr txBox="1"/>
      </xdr:nvSpPr>
      <xdr:spPr>
        <a:xfrm>
          <a:off x="10525125" y="82105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168,109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50</xdr:col>
      <xdr:colOff>63500</xdr:colOff>
      <xdr:row>51</xdr:row>
      <xdr:rowOff>96832</xdr:rowOff>
    </xdr:from>
    <xdr:to>
      <xdr:col>50</xdr:col>
      <xdr:colOff>165100</xdr:colOff>
      <xdr:row>52</xdr:row>
      <xdr:rowOff>26982</xdr:rowOff>
    </xdr:to>
    <xdr:sp macro="" textlink="" fLocksText="0">
      <xdr:nvSpPr>
        <xdr:cNvPr id="368" name="楕円 367"/>
        <xdr:cNvSpPr/>
      </xdr:nvSpPr>
      <xdr:spPr>
        <a:xfrm>
          <a:off x="9591675" y="83629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0</xdr:colOff>
      <xdr:row>50</xdr:row>
      <xdr:rowOff>47625</xdr:rowOff>
    </xdr:from>
    <xdr:to>
      <xdr:col>52</xdr:col>
      <xdr:colOff>28575</xdr:colOff>
      <xdr:row>51</xdr:row>
      <xdr:rowOff>142875</xdr:rowOff>
    </xdr:to>
    <xdr:sp macro="" textlink="">
      <xdr:nvSpPr>
        <xdr:cNvPr id="369" name="テキスト ボックス 368"/>
        <xdr:cNvSpPr txBox="1"/>
      </xdr:nvSpPr>
      <xdr:spPr>
        <a:xfrm>
          <a:off x="9334500" y="81534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166,459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45</xdr:col>
      <xdr:colOff>127000</xdr:colOff>
      <xdr:row>52</xdr:row>
      <xdr:rowOff>85281</xdr:rowOff>
    </xdr:from>
    <xdr:to>
      <xdr:col>46</xdr:col>
      <xdr:colOff>38100</xdr:colOff>
      <xdr:row>53</xdr:row>
      <xdr:rowOff>15431</xdr:rowOff>
    </xdr:to>
    <xdr:sp macro="" textlink="" fLocksText="0">
      <xdr:nvSpPr>
        <xdr:cNvPr id="370" name="楕円 369"/>
        <xdr:cNvSpPr/>
      </xdr:nvSpPr>
      <xdr:spPr>
        <a:xfrm>
          <a:off x="8696325" y="85153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66675</xdr:colOff>
      <xdr:row>51</xdr:row>
      <xdr:rowOff>28575</xdr:rowOff>
    </xdr:from>
    <xdr:to>
      <xdr:col>47</xdr:col>
      <xdr:colOff>95250</xdr:colOff>
      <xdr:row>52</xdr:row>
      <xdr:rowOff>123825</xdr:rowOff>
    </xdr:to>
    <xdr:sp macro="" textlink="">
      <xdr:nvSpPr>
        <xdr:cNvPr id="371" name="テキスト ボックス 370"/>
        <xdr:cNvSpPr txBox="1"/>
      </xdr:nvSpPr>
      <xdr:spPr>
        <a:xfrm>
          <a:off x="8448675" y="82962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145,475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52</xdr:row>
      <xdr:rowOff>150538</xdr:rowOff>
    </xdr:from>
    <xdr:to>
      <xdr:col>41</xdr:col>
      <xdr:colOff>101600</xdr:colOff>
      <xdr:row>53</xdr:row>
      <xdr:rowOff>80688</xdr:rowOff>
    </xdr:to>
    <xdr:sp macro="" textlink="" fLocksText="0">
      <xdr:nvSpPr>
        <xdr:cNvPr id="372" name="楕円 371"/>
        <xdr:cNvSpPr/>
      </xdr:nvSpPr>
      <xdr:spPr>
        <a:xfrm>
          <a:off x="7810500" y="85820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123825</xdr:colOff>
      <xdr:row>51</xdr:row>
      <xdr:rowOff>95250</xdr:rowOff>
    </xdr:from>
    <xdr:to>
      <xdr:col>42</xdr:col>
      <xdr:colOff>152400</xdr:colOff>
      <xdr:row>53</xdr:row>
      <xdr:rowOff>28575</xdr:rowOff>
    </xdr:to>
    <xdr:sp macro="" textlink="">
      <xdr:nvSpPr>
        <xdr:cNvPr id="373" name="テキスト ボックス 372"/>
        <xdr:cNvSpPr txBox="1"/>
      </xdr:nvSpPr>
      <xdr:spPr>
        <a:xfrm>
          <a:off x="7553325" y="83629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136,911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54</xdr:row>
      <xdr:rowOff>60820</xdr:rowOff>
    </xdr:from>
    <xdr:to>
      <xdr:col>36</xdr:col>
      <xdr:colOff>165100</xdr:colOff>
      <xdr:row>54</xdr:row>
      <xdr:rowOff>162420</xdr:rowOff>
    </xdr:to>
    <xdr:sp macro="" textlink="" fLocksText="0">
      <xdr:nvSpPr>
        <xdr:cNvPr id="374" name="楕円 373"/>
        <xdr:cNvSpPr/>
      </xdr:nvSpPr>
      <xdr:spPr>
        <a:xfrm>
          <a:off x="6924675" y="88106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0</xdr:colOff>
      <xdr:row>53</xdr:row>
      <xdr:rowOff>9525</xdr:rowOff>
    </xdr:from>
    <xdr:to>
      <xdr:col>38</xdr:col>
      <xdr:colOff>28575</xdr:colOff>
      <xdr:row>54</xdr:row>
      <xdr:rowOff>104775</xdr:rowOff>
    </xdr:to>
    <xdr:sp macro="" textlink="">
      <xdr:nvSpPr>
        <xdr:cNvPr id="375" name="テキスト ボックス 374"/>
        <xdr:cNvSpPr txBox="1"/>
      </xdr:nvSpPr>
      <xdr:spPr>
        <a:xfrm>
          <a:off x="6667500" y="86010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103,685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63</xdr:row>
      <xdr:rowOff>57150</xdr:rowOff>
    </xdr:from>
    <xdr:to>
      <xdr:col>59</xdr:col>
      <xdr:colOff>50800</xdr:colOff>
      <xdr:row>65</xdr:row>
      <xdr:rowOff>31750</xdr:rowOff>
    </xdr:to>
    <xdr:sp macro="" textlink="" fLocksText="0">
      <xdr:nvSpPr>
        <xdr:cNvPr id="376" name="正方形/長方形 375"/>
        <xdr:cNvSpPr/>
      </xdr:nvSpPr>
      <xdr:spPr>
        <a:xfrm>
          <a:off x="6600825" y="10267950"/>
          <a:ext cx="46863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fLocksText="0">
      <xdr:nvSpPr>
        <xdr:cNvPr id="377" name="正方形/長方形 376"/>
        <xdr:cNvSpPr/>
      </xdr:nvSpPr>
      <xdr:spPr>
        <a:xfrm>
          <a:off x="6734175" y="10591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fLocksText="0">
      <xdr:nvSpPr>
        <xdr:cNvPr id="378" name="正方形/長方形 377"/>
        <xdr:cNvSpPr/>
      </xdr:nvSpPr>
      <xdr:spPr>
        <a:xfrm>
          <a:off x="6734175" y="10782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fLocksText="0">
      <xdr:nvSpPr>
        <xdr:cNvPr id="379" name="正方形/長方形 378"/>
        <xdr:cNvSpPr/>
      </xdr:nvSpPr>
      <xdr:spPr>
        <a:xfrm>
          <a:off x="7743825" y="10591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fLocksText="0">
      <xdr:nvSpPr>
        <xdr:cNvPr id="380" name="正方形/長方形 379"/>
        <xdr:cNvSpPr/>
      </xdr:nvSpPr>
      <xdr:spPr>
        <a:xfrm>
          <a:off x="7743825" y="10782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fLocksText="0">
      <xdr:nvSpPr>
        <xdr:cNvPr id="381" name="正方形/長方形 380"/>
        <xdr:cNvSpPr/>
      </xdr:nvSpPr>
      <xdr:spPr>
        <a:xfrm>
          <a:off x="8886825" y="10591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fLocksText="0">
      <xdr:nvSpPr>
        <xdr:cNvPr id="382" name="正方形/長方形 381"/>
        <xdr:cNvSpPr/>
      </xdr:nvSpPr>
      <xdr:spPr>
        <a:xfrm>
          <a:off x="8886825" y="10782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fLocksText="0">
      <xdr:nvSpPr>
        <xdr:cNvPr id="383" name="正方形/長方形 382"/>
        <xdr:cNvSpPr/>
      </xdr:nvSpPr>
      <xdr:spPr>
        <a:xfrm>
          <a:off x="6600825" y="11049000"/>
          <a:ext cx="46863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34</xdr:col>
      <xdr:colOff>85725</xdr:colOff>
      <xdr:row>67</xdr:row>
      <xdr:rowOff>9525</xdr:rowOff>
    </xdr:from>
    <xdr:to>
      <xdr:col>36</xdr:col>
      <xdr:colOff>57150</xdr:colOff>
      <xdr:row>68</xdr:row>
      <xdr:rowOff>76200</xdr:rowOff>
    </xdr:to>
    <xdr:sp macro="" textlink="">
      <xdr:nvSpPr>
        <xdr:cNvPr id="384" name="テキスト ボックス 383"/>
        <xdr:cNvSpPr txBox="1"/>
      </xdr:nvSpPr>
      <xdr:spPr>
        <a:xfrm>
          <a:off x="6562725" y="108680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81</xdr:row>
      <xdr:rowOff>82550</xdr:rowOff>
    </xdr:from>
    <xdr:to>
      <xdr:col>59</xdr:col>
      <xdr:colOff>50800</xdr:colOff>
      <xdr:row>81</xdr:row>
      <xdr:rowOff>82550</xdr:rowOff>
    </xdr:to>
    <xdr:sp macro="" textlink="">
      <xdr:nvSpPr>
        <xdr:cNvPr id="385" name="直線コネクタ 384"/>
        <xdr:cNvSpPr/>
      </xdr:nvSpPr>
      <xdr:spPr>
        <a:xfrm>
          <a:off x="6600825" y="1321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78</xdr:row>
      <xdr:rowOff>25400</xdr:rowOff>
    </xdr:from>
    <xdr:to>
      <xdr:col>59</xdr:col>
      <xdr:colOff>50800</xdr:colOff>
      <xdr:row>78</xdr:row>
      <xdr:rowOff>25400</xdr:rowOff>
    </xdr:to>
    <xdr:sp macro="" textlink="">
      <xdr:nvSpPr>
        <xdr:cNvPr id="386" name="直線コネクタ 385"/>
        <xdr:cNvSpPr/>
      </xdr:nvSpPr>
      <xdr:spPr>
        <a:xfrm>
          <a:off x="6600825" y="1266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33</xdr:col>
      <xdr:colOff>66675</xdr:colOff>
      <xdr:row>77</xdr:row>
      <xdr:rowOff>57150</xdr:rowOff>
    </xdr:from>
    <xdr:to>
      <xdr:col>34</xdr:col>
      <xdr:colOff>123825</xdr:colOff>
      <xdr:row>78</xdr:row>
      <xdr:rowOff>152400</xdr:rowOff>
    </xdr:to>
    <xdr:sp macro="" textlink="">
      <xdr:nvSpPr>
        <xdr:cNvPr id="387" name="テキスト ボックス 386"/>
        <xdr:cNvSpPr txBox="1"/>
      </xdr:nvSpPr>
      <xdr:spPr>
        <a:xfrm>
          <a:off x="6353175" y="125349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74</xdr:row>
      <xdr:rowOff>139700</xdr:rowOff>
    </xdr:from>
    <xdr:to>
      <xdr:col>59</xdr:col>
      <xdr:colOff>50800</xdr:colOff>
      <xdr:row>74</xdr:row>
      <xdr:rowOff>139700</xdr:rowOff>
    </xdr:to>
    <xdr:sp macro="" textlink="">
      <xdr:nvSpPr>
        <xdr:cNvPr id="388" name="直線コネクタ 387"/>
        <xdr:cNvSpPr/>
      </xdr:nvSpPr>
      <xdr:spPr>
        <a:xfrm>
          <a:off x="6600825" y="12134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73</xdr:row>
      <xdr:rowOff>171450</xdr:rowOff>
    </xdr:from>
    <xdr:to>
      <xdr:col>34</xdr:col>
      <xdr:colOff>123825</xdr:colOff>
      <xdr:row>75</xdr:row>
      <xdr:rowOff>95250</xdr:rowOff>
    </xdr:to>
    <xdr:sp macro="" textlink="">
      <xdr:nvSpPr>
        <xdr:cNvPr id="389" name="テキスト ボックス 388"/>
        <xdr:cNvSpPr txBox="1"/>
      </xdr:nvSpPr>
      <xdr:spPr>
        <a:xfrm>
          <a:off x="6000750" y="119919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71</xdr:row>
      <xdr:rowOff>82550</xdr:rowOff>
    </xdr:from>
    <xdr:to>
      <xdr:col>59</xdr:col>
      <xdr:colOff>50800</xdr:colOff>
      <xdr:row>71</xdr:row>
      <xdr:rowOff>82550</xdr:rowOff>
    </xdr:to>
    <xdr:sp macro="" textlink="">
      <xdr:nvSpPr>
        <xdr:cNvPr id="390" name="直線コネクタ 389"/>
        <xdr:cNvSpPr/>
      </xdr:nvSpPr>
      <xdr:spPr>
        <a:xfrm>
          <a:off x="6600825" y="11591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70</xdr:row>
      <xdr:rowOff>114300</xdr:rowOff>
    </xdr:from>
    <xdr:to>
      <xdr:col>34</xdr:col>
      <xdr:colOff>123825</xdr:colOff>
      <xdr:row>72</xdr:row>
      <xdr:rowOff>47625</xdr:rowOff>
    </xdr:to>
    <xdr:sp macro="" textlink="">
      <xdr:nvSpPr>
        <xdr:cNvPr id="391" name="テキスト ボックス 390"/>
        <xdr:cNvSpPr txBox="1"/>
      </xdr:nvSpPr>
      <xdr:spPr>
        <a:xfrm>
          <a:off x="6000750" y="114585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68</xdr:row>
      <xdr:rowOff>25400</xdr:rowOff>
    </xdr:to>
    <xdr:sp macro="" textlink="">
      <xdr:nvSpPr>
        <xdr:cNvPr id="392" name="直線コネクタ 391"/>
        <xdr:cNvSpPr/>
      </xdr:nvSpPr>
      <xdr:spPr>
        <a:xfrm>
          <a:off x="6600825"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67</xdr:row>
      <xdr:rowOff>57150</xdr:rowOff>
    </xdr:from>
    <xdr:to>
      <xdr:col>34</xdr:col>
      <xdr:colOff>123825</xdr:colOff>
      <xdr:row>68</xdr:row>
      <xdr:rowOff>152400</xdr:rowOff>
    </xdr:to>
    <xdr:sp macro="" textlink="">
      <xdr:nvSpPr>
        <xdr:cNvPr id="393" name="テキスト ボックス 392"/>
        <xdr:cNvSpPr txBox="1"/>
      </xdr:nvSpPr>
      <xdr:spPr>
        <a:xfrm>
          <a:off x="6000750" y="109156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fLocksText="0">
      <xdr:nvSpPr>
        <xdr:cNvPr id="394" name="商工費グラフ枠"/>
        <xdr:cNvSpPr/>
      </xdr:nvSpPr>
      <xdr:spPr>
        <a:xfrm>
          <a:off x="6600825" y="11049000"/>
          <a:ext cx="46863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73</xdr:row>
      <xdr:rowOff>71777</xdr:rowOff>
    </xdr:from>
    <xdr:to>
      <xdr:col>54</xdr:col>
      <xdr:colOff>189865</xdr:colOff>
      <xdr:row>78</xdr:row>
      <xdr:rowOff>21273</xdr:rowOff>
    </xdr:to>
    <xdr:sp macro="" textlink="">
      <xdr:nvSpPr>
        <xdr:cNvPr id="395" name="直線コネクタ 394"/>
        <xdr:cNvSpPr/>
      </xdr:nvSpPr>
      <xdr:spPr>
        <a:xfrm flipV="1">
          <a:off x="10477500" y="11906250"/>
          <a:ext cx="0" cy="75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78</xdr:row>
      <xdr:rowOff>28575</xdr:rowOff>
    </xdr:from>
    <xdr:to>
      <xdr:col>57</xdr:col>
      <xdr:colOff>47625</xdr:colOff>
      <xdr:row>79</xdr:row>
      <xdr:rowOff>123825</xdr:rowOff>
    </xdr:to>
    <xdr:sp macro="" textlink="">
      <xdr:nvSpPr>
        <xdr:cNvPr id="396" name="商工費最小値テキスト"/>
        <xdr:cNvSpPr txBox="1"/>
      </xdr:nvSpPr>
      <xdr:spPr>
        <a:xfrm>
          <a:off x="10525125" y="12668250"/>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722</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78</xdr:row>
      <xdr:rowOff>21273</xdr:rowOff>
    </xdr:from>
    <xdr:to>
      <xdr:col>55</xdr:col>
      <xdr:colOff>88900</xdr:colOff>
      <xdr:row>78</xdr:row>
      <xdr:rowOff>21273</xdr:rowOff>
    </xdr:to>
    <xdr:sp macro="" textlink="">
      <xdr:nvSpPr>
        <xdr:cNvPr id="397" name="直線コネクタ 396"/>
        <xdr:cNvSpPr/>
      </xdr:nvSpPr>
      <xdr:spPr>
        <a:xfrm>
          <a:off x="10391775" y="126587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72</xdr:row>
      <xdr:rowOff>19050</xdr:rowOff>
    </xdr:from>
    <xdr:to>
      <xdr:col>58</xdr:col>
      <xdr:colOff>76200</xdr:colOff>
      <xdr:row>73</xdr:row>
      <xdr:rowOff>114300</xdr:rowOff>
    </xdr:to>
    <xdr:sp macro="" textlink="">
      <xdr:nvSpPr>
        <xdr:cNvPr id="398" name="商工費最大値テキスト"/>
        <xdr:cNvSpPr txBox="1"/>
      </xdr:nvSpPr>
      <xdr:spPr>
        <a:xfrm>
          <a:off x="10525125" y="116871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141,885</a:t>
          </a:r>
          <a:endParaRPr lang="ja-JP" altLang="en-US" sz="1000" b="1">
            <a:latin typeface="ＭＳ Ｐゴシック" panose="020B0600070205080204" pitchFamily="50" charset="-128"/>
          </a:endParaRPr>
        </a:p>
      </xdr:txBody>
    </xdr:sp>
    <xdr:clientData/>
  </xdr:twoCellAnchor>
  <xdr:twoCellAnchor>
    <xdr:from>
      <xdr:col>54</xdr:col>
      <xdr:colOff>101600</xdr:colOff>
      <xdr:row>73</xdr:row>
      <xdr:rowOff>71777</xdr:rowOff>
    </xdr:from>
    <xdr:to>
      <xdr:col>55</xdr:col>
      <xdr:colOff>88900</xdr:colOff>
      <xdr:row>73</xdr:row>
      <xdr:rowOff>71777</xdr:rowOff>
    </xdr:to>
    <xdr:sp macro="" textlink="">
      <xdr:nvSpPr>
        <xdr:cNvPr id="399" name="直線コネクタ 398"/>
        <xdr:cNvSpPr/>
      </xdr:nvSpPr>
      <xdr:spPr>
        <a:xfrm>
          <a:off x="10391775" y="119062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75</xdr:row>
      <xdr:rowOff>66982</xdr:rowOff>
    </xdr:from>
    <xdr:to>
      <xdr:col>55</xdr:col>
      <xdr:colOff>0</xdr:colOff>
      <xdr:row>75</xdr:row>
      <xdr:rowOff>70594</xdr:rowOff>
    </xdr:to>
    <xdr:sp macro="" textlink="">
      <xdr:nvSpPr>
        <xdr:cNvPr id="400" name="直線コネクタ 399"/>
        <xdr:cNvSpPr/>
      </xdr:nvSpPr>
      <xdr:spPr>
        <a:xfrm flipV="1">
          <a:off x="9639300" y="12220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76</xdr:row>
      <xdr:rowOff>133350</xdr:rowOff>
    </xdr:from>
    <xdr:to>
      <xdr:col>58</xdr:col>
      <xdr:colOff>9525</xdr:colOff>
      <xdr:row>78</xdr:row>
      <xdr:rowOff>66675</xdr:rowOff>
    </xdr:to>
    <xdr:sp macro="" textlink="">
      <xdr:nvSpPr>
        <xdr:cNvPr id="401" name="商工費平均値テキスト"/>
        <xdr:cNvSpPr txBox="1"/>
      </xdr:nvSpPr>
      <xdr:spPr>
        <a:xfrm>
          <a:off x="10525125" y="1244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76</xdr:row>
      <xdr:rowOff>156457</xdr:rowOff>
    </xdr:from>
    <xdr:to>
      <xdr:col>55</xdr:col>
      <xdr:colOff>50800</xdr:colOff>
      <xdr:row>77</xdr:row>
      <xdr:rowOff>86607</xdr:rowOff>
    </xdr:to>
    <xdr:sp macro="" textlink="" fLocksText="0">
      <xdr:nvSpPr>
        <xdr:cNvPr id="402" name="フローチャート: 判断 401"/>
        <xdr:cNvSpPr/>
      </xdr:nvSpPr>
      <xdr:spPr>
        <a:xfrm>
          <a:off x="10429875" y="124682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74</xdr:row>
      <xdr:rowOff>104404</xdr:rowOff>
    </xdr:from>
    <xdr:to>
      <xdr:col>50</xdr:col>
      <xdr:colOff>114300</xdr:colOff>
      <xdr:row>75</xdr:row>
      <xdr:rowOff>70594</xdr:rowOff>
    </xdr:to>
    <xdr:sp macro="" textlink="">
      <xdr:nvSpPr>
        <xdr:cNvPr id="403" name="直線コネクタ 402"/>
        <xdr:cNvSpPr/>
      </xdr:nvSpPr>
      <xdr:spPr>
        <a:xfrm>
          <a:off x="8753475" y="12096750"/>
          <a:ext cx="885825"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77</xdr:row>
      <xdr:rowOff>6547</xdr:rowOff>
    </xdr:from>
    <xdr:to>
      <xdr:col>50</xdr:col>
      <xdr:colOff>165100</xdr:colOff>
      <xdr:row>77</xdr:row>
      <xdr:rowOff>108147</xdr:rowOff>
    </xdr:to>
    <xdr:sp macro="" textlink="" fLocksText="0">
      <xdr:nvSpPr>
        <xdr:cNvPr id="404" name="フローチャート: 判断 403"/>
        <xdr:cNvSpPr/>
      </xdr:nvSpPr>
      <xdr:spPr>
        <a:xfrm>
          <a:off x="9591675" y="124872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28575</xdr:colOff>
      <xdr:row>77</xdr:row>
      <xdr:rowOff>95250</xdr:rowOff>
    </xdr:from>
    <xdr:to>
      <xdr:col>51</xdr:col>
      <xdr:colOff>180975</xdr:colOff>
      <xdr:row>79</xdr:row>
      <xdr:rowOff>28575</xdr:rowOff>
    </xdr:to>
    <xdr:sp macro="" textlink="">
      <xdr:nvSpPr>
        <xdr:cNvPr id="405" name="テキスト ボックス 404"/>
        <xdr:cNvSpPr txBox="1"/>
      </xdr:nvSpPr>
      <xdr:spPr>
        <a:xfrm>
          <a:off x="9363075" y="125730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50800</xdr:colOff>
      <xdr:row>71</xdr:row>
      <xdr:rowOff>52815</xdr:rowOff>
    </xdr:from>
    <xdr:to>
      <xdr:col>45</xdr:col>
      <xdr:colOff>177800</xdr:colOff>
      <xdr:row>74</xdr:row>
      <xdr:rowOff>104404</xdr:rowOff>
    </xdr:to>
    <xdr:sp macro="" textlink="">
      <xdr:nvSpPr>
        <xdr:cNvPr id="406" name="直線コネクタ 405"/>
        <xdr:cNvSpPr/>
      </xdr:nvSpPr>
      <xdr:spPr>
        <a:xfrm>
          <a:off x="7858125" y="11563350"/>
          <a:ext cx="89535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77</xdr:row>
      <xdr:rowOff>8102</xdr:rowOff>
    </xdr:from>
    <xdr:to>
      <xdr:col>46</xdr:col>
      <xdr:colOff>38100</xdr:colOff>
      <xdr:row>77</xdr:row>
      <xdr:rowOff>109702</xdr:rowOff>
    </xdr:to>
    <xdr:sp macro="" textlink="" fLocksText="0">
      <xdr:nvSpPr>
        <xdr:cNvPr id="407" name="フローチャート: 判断 406"/>
        <xdr:cNvSpPr/>
      </xdr:nvSpPr>
      <xdr:spPr>
        <a:xfrm>
          <a:off x="8696325" y="124872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95250</xdr:colOff>
      <xdr:row>77</xdr:row>
      <xdr:rowOff>104775</xdr:rowOff>
    </xdr:from>
    <xdr:to>
      <xdr:col>47</xdr:col>
      <xdr:colOff>57150</xdr:colOff>
      <xdr:row>79</xdr:row>
      <xdr:rowOff>38100</xdr:rowOff>
    </xdr:to>
    <xdr:sp macro="" textlink="">
      <xdr:nvSpPr>
        <xdr:cNvPr id="408" name="テキスト ボックス 407"/>
        <xdr:cNvSpPr txBox="1"/>
      </xdr:nvSpPr>
      <xdr:spPr>
        <a:xfrm>
          <a:off x="8477250" y="125825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114300</xdr:colOff>
      <xdr:row>71</xdr:row>
      <xdr:rowOff>52815</xdr:rowOff>
    </xdr:from>
    <xdr:to>
      <xdr:col>41</xdr:col>
      <xdr:colOff>50800</xdr:colOff>
      <xdr:row>73</xdr:row>
      <xdr:rowOff>102027</xdr:rowOff>
    </xdr:to>
    <xdr:sp macro="" textlink="">
      <xdr:nvSpPr>
        <xdr:cNvPr id="409" name="直線コネクタ 408"/>
        <xdr:cNvSpPr/>
      </xdr:nvSpPr>
      <xdr:spPr>
        <a:xfrm flipV="1">
          <a:off x="6972300" y="11563350"/>
          <a:ext cx="885825"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77</xdr:row>
      <xdr:rowOff>26795</xdr:rowOff>
    </xdr:from>
    <xdr:to>
      <xdr:col>41</xdr:col>
      <xdr:colOff>101600</xdr:colOff>
      <xdr:row>77</xdr:row>
      <xdr:rowOff>128395</xdr:rowOff>
    </xdr:to>
    <xdr:sp macro="" textlink="" fLocksText="0">
      <xdr:nvSpPr>
        <xdr:cNvPr id="410" name="フローチャート: 判断 409"/>
        <xdr:cNvSpPr/>
      </xdr:nvSpPr>
      <xdr:spPr>
        <a:xfrm>
          <a:off x="7810500" y="12506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161925</xdr:colOff>
      <xdr:row>77</xdr:row>
      <xdr:rowOff>123825</xdr:rowOff>
    </xdr:from>
    <xdr:to>
      <xdr:col>42</xdr:col>
      <xdr:colOff>123825</xdr:colOff>
      <xdr:row>79</xdr:row>
      <xdr:rowOff>57150</xdr:rowOff>
    </xdr:to>
    <xdr:sp macro="" textlink="">
      <xdr:nvSpPr>
        <xdr:cNvPr id="411" name="テキスト ボックス 410"/>
        <xdr:cNvSpPr txBox="1"/>
      </xdr:nvSpPr>
      <xdr:spPr>
        <a:xfrm>
          <a:off x="7591425" y="126015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77</xdr:row>
      <xdr:rowOff>44757</xdr:rowOff>
    </xdr:from>
    <xdr:to>
      <xdr:col>36</xdr:col>
      <xdr:colOff>165100</xdr:colOff>
      <xdr:row>77</xdr:row>
      <xdr:rowOff>146357</xdr:rowOff>
    </xdr:to>
    <xdr:sp macro="" textlink="" fLocksText="0">
      <xdr:nvSpPr>
        <xdr:cNvPr id="412" name="フローチャート: 判断 411"/>
        <xdr:cNvSpPr/>
      </xdr:nvSpPr>
      <xdr:spPr>
        <a:xfrm>
          <a:off x="6924675" y="125253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28575</xdr:colOff>
      <xdr:row>77</xdr:row>
      <xdr:rowOff>133350</xdr:rowOff>
    </xdr:from>
    <xdr:to>
      <xdr:col>37</xdr:col>
      <xdr:colOff>180975</xdr:colOff>
      <xdr:row>79</xdr:row>
      <xdr:rowOff>66675</xdr:rowOff>
    </xdr:to>
    <xdr:sp macro="" textlink="">
      <xdr:nvSpPr>
        <xdr:cNvPr id="413" name="テキスト ボックス 412"/>
        <xdr:cNvSpPr txBox="1"/>
      </xdr:nvSpPr>
      <xdr:spPr>
        <a:xfrm>
          <a:off x="6696075" y="126111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54</xdr:col>
      <xdr:colOff>0</xdr:colOff>
      <xdr:row>81</xdr:row>
      <xdr:rowOff>76200</xdr:rowOff>
    </xdr:from>
    <xdr:to>
      <xdr:col>58</xdr:col>
      <xdr:colOff>0</xdr:colOff>
      <xdr:row>83</xdr:row>
      <xdr:rowOff>9525</xdr:rowOff>
    </xdr:to>
    <xdr:sp macro="" textlink="">
      <xdr:nvSpPr>
        <xdr:cNvPr id="414" name="テキスト ボックス 413"/>
        <xdr:cNvSpPr txBox="1"/>
      </xdr:nvSpPr>
      <xdr:spPr>
        <a:xfrm>
          <a:off x="10287000"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49</xdr:col>
      <xdr:colOff>114300</xdr:colOff>
      <xdr:row>81</xdr:row>
      <xdr:rowOff>76200</xdr:rowOff>
    </xdr:from>
    <xdr:to>
      <xdr:col>53</xdr:col>
      <xdr:colOff>114300</xdr:colOff>
      <xdr:row>83</xdr:row>
      <xdr:rowOff>9525</xdr:rowOff>
    </xdr:to>
    <xdr:sp macro="" textlink="">
      <xdr:nvSpPr>
        <xdr:cNvPr id="415" name="テキスト ボックス 414"/>
        <xdr:cNvSpPr txBox="1"/>
      </xdr:nvSpPr>
      <xdr:spPr>
        <a:xfrm>
          <a:off x="9448800"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44</xdr:col>
      <xdr:colOff>171450</xdr:colOff>
      <xdr:row>81</xdr:row>
      <xdr:rowOff>76200</xdr:rowOff>
    </xdr:from>
    <xdr:to>
      <xdr:col>48</xdr:col>
      <xdr:colOff>171450</xdr:colOff>
      <xdr:row>83</xdr:row>
      <xdr:rowOff>9525</xdr:rowOff>
    </xdr:to>
    <xdr:sp macro="" textlink="">
      <xdr:nvSpPr>
        <xdr:cNvPr id="416" name="テキスト ボックス 415"/>
        <xdr:cNvSpPr txBox="1"/>
      </xdr:nvSpPr>
      <xdr:spPr>
        <a:xfrm>
          <a:off x="8553450"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40</xdr:col>
      <xdr:colOff>47625</xdr:colOff>
      <xdr:row>81</xdr:row>
      <xdr:rowOff>76200</xdr:rowOff>
    </xdr:from>
    <xdr:to>
      <xdr:col>44</xdr:col>
      <xdr:colOff>47625</xdr:colOff>
      <xdr:row>83</xdr:row>
      <xdr:rowOff>9525</xdr:rowOff>
    </xdr:to>
    <xdr:sp macro="" textlink="">
      <xdr:nvSpPr>
        <xdr:cNvPr id="417" name="テキスト ボックス 416"/>
        <xdr:cNvSpPr txBox="1"/>
      </xdr:nvSpPr>
      <xdr:spPr>
        <a:xfrm>
          <a:off x="7667625"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35</xdr:col>
      <xdr:colOff>114300</xdr:colOff>
      <xdr:row>81</xdr:row>
      <xdr:rowOff>76200</xdr:rowOff>
    </xdr:from>
    <xdr:to>
      <xdr:col>39</xdr:col>
      <xdr:colOff>114300</xdr:colOff>
      <xdr:row>83</xdr:row>
      <xdr:rowOff>9525</xdr:rowOff>
    </xdr:to>
    <xdr:sp macro="" textlink="">
      <xdr:nvSpPr>
        <xdr:cNvPr id="418" name="テキスト ボックス 417"/>
        <xdr:cNvSpPr txBox="1"/>
      </xdr:nvSpPr>
      <xdr:spPr>
        <a:xfrm>
          <a:off x="6781800"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75</xdr:row>
      <xdr:rowOff>16182</xdr:rowOff>
    </xdr:from>
    <xdr:to>
      <xdr:col>55</xdr:col>
      <xdr:colOff>50800</xdr:colOff>
      <xdr:row>75</xdr:row>
      <xdr:rowOff>117782</xdr:rowOff>
    </xdr:to>
    <xdr:sp macro="" textlink="" fLocksText="0">
      <xdr:nvSpPr>
        <xdr:cNvPr id="419" name="楕円 418"/>
        <xdr:cNvSpPr/>
      </xdr:nvSpPr>
      <xdr:spPr>
        <a:xfrm>
          <a:off x="10429875" y="121729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55</xdr:col>
      <xdr:colOff>47625</xdr:colOff>
      <xdr:row>74</xdr:row>
      <xdr:rowOff>38100</xdr:rowOff>
    </xdr:from>
    <xdr:to>
      <xdr:col>58</xdr:col>
      <xdr:colOff>9525</xdr:colOff>
      <xdr:row>75</xdr:row>
      <xdr:rowOff>133350</xdr:rowOff>
    </xdr:to>
    <xdr:sp macro="" textlink="">
      <xdr:nvSpPr>
        <xdr:cNvPr id="420" name="商工費該当値テキスト"/>
        <xdr:cNvSpPr txBox="1"/>
      </xdr:nvSpPr>
      <xdr:spPr>
        <a:xfrm>
          <a:off x="10525125" y="120300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82,724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50</xdr:col>
      <xdr:colOff>63500</xdr:colOff>
      <xdr:row>75</xdr:row>
      <xdr:rowOff>19794</xdr:rowOff>
    </xdr:from>
    <xdr:to>
      <xdr:col>50</xdr:col>
      <xdr:colOff>165100</xdr:colOff>
      <xdr:row>75</xdr:row>
      <xdr:rowOff>121394</xdr:rowOff>
    </xdr:to>
    <xdr:sp macro="" textlink="" fLocksText="0">
      <xdr:nvSpPr>
        <xdr:cNvPr id="421" name="楕円 420"/>
        <xdr:cNvSpPr/>
      </xdr:nvSpPr>
      <xdr:spPr>
        <a:xfrm>
          <a:off x="9591675" y="121729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28575</xdr:colOff>
      <xdr:row>73</xdr:row>
      <xdr:rowOff>133350</xdr:rowOff>
    </xdr:from>
    <xdr:to>
      <xdr:col>51</xdr:col>
      <xdr:colOff>180975</xdr:colOff>
      <xdr:row>75</xdr:row>
      <xdr:rowOff>66675</xdr:rowOff>
    </xdr:to>
    <xdr:sp macro="" textlink="">
      <xdr:nvSpPr>
        <xdr:cNvPr id="422" name="テキスト ボックス 421"/>
        <xdr:cNvSpPr txBox="1"/>
      </xdr:nvSpPr>
      <xdr:spPr>
        <a:xfrm>
          <a:off x="9363075" y="119634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82,092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45</xdr:col>
      <xdr:colOff>127000</xdr:colOff>
      <xdr:row>74</xdr:row>
      <xdr:rowOff>53604</xdr:rowOff>
    </xdr:from>
    <xdr:to>
      <xdr:col>46</xdr:col>
      <xdr:colOff>38100</xdr:colOff>
      <xdr:row>74</xdr:row>
      <xdr:rowOff>155204</xdr:rowOff>
    </xdr:to>
    <xdr:sp macro="" textlink="" fLocksText="0">
      <xdr:nvSpPr>
        <xdr:cNvPr id="423" name="楕円 422"/>
        <xdr:cNvSpPr/>
      </xdr:nvSpPr>
      <xdr:spPr>
        <a:xfrm>
          <a:off x="8696325" y="120491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66675</xdr:colOff>
      <xdr:row>73</xdr:row>
      <xdr:rowOff>0</xdr:rowOff>
    </xdr:from>
    <xdr:to>
      <xdr:col>47</xdr:col>
      <xdr:colOff>95250</xdr:colOff>
      <xdr:row>74</xdr:row>
      <xdr:rowOff>95250</xdr:rowOff>
    </xdr:to>
    <xdr:sp macro="" textlink="">
      <xdr:nvSpPr>
        <xdr:cNvPr id="424" name="テキスト ボックス 423"/>
        <xdr:cNvSpPr txBox="1"/>
      </xdr:nvSpPr>
      <xdr:spPr>
        <a:xfrm>
          <a:off x="8448675" y="118300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106,176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71</xdr:row>
      <xdr:rowOff>2015</xdr:rowOff>
    </xdr:from>
    <xdr:to>
      <xdr:col>41</xdr:col>
      <xdr:colOff>101600</xdr:colOff>
      <xdr:row>71</xdr:row>
      <xdr:rowOff>103615</xdr:rowOff>
    </xdr:to>
    <xdr:sp macro="" textlink="" fLocksText="0">
      <xdr:nvSpPr>
        <xdr:cNvPr id="425" name="楕円 424"/>
        <xdr:cNvSpPr/>
      </xdr:nvSpPr>
      <xdr:spPr>
        <a:xfrm>
          <a:off x="7810500" y="115062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123825</xdr:colOff>
      <xdr:row>69</xdr:row>
      <xdr:rowOff>123825</xdr:rowOff>
    </xdr:from>
    <xdr:to>
      <xdr:col>42</xdr:col>
      <xdr:colOff>152400</xdr:colOff>
      <xdr:row>71</xdr:row>
      <xdr:rowOff>57150</xdr:rowOff>
    </xdr:to>
    <xdr:sp macro="" textlink="">
      <xdr:nvSpPr>
        <xdr:cNvPr id="426" name="テキスト ボックス 425"/>
        <xdr:cNvSpPr txBox="1"/>
      </xdr:nvSpPr>
      <xdr:spPr>
        <a:xfrm>
          <a:off x="7553325" y="113061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205,203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73</xdr:row>
      <xdr:rowOff>51227</xdr:rowOff>
    </xdr:from>
    <xdr:to>
      <xdr:col>36</xdr:col>
      <xdr:colOff>165100</xdr:colOff>
      <xdr:row>73</xdr:row>
      <xdr:rowOff>152827</xdr:rowOff>
    </xdr:to>
    <xdr:sp macro="" textlink="" fLocksText="0">
      <xdr:nvSpPr>
        <xdr:cNvPr id="427" name="楕円 426"/>
        <xdr:cNvSpPr/>
      </xdr:nvSpPr>
      <xdr:spPr>
        <a:xfrm>
          <a:off x="6924675" y="118776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0</xdr:colOff>
      <xdr:row>71</xdr:row>
      <xdr:rowOff>171450</xdr:rowOff>
    </xdr:from>
    <xdr:to>
      <xdr:col>38</xdr:col>
      <xdr:colOff>28575</xdr:colOff>
      <xdr:row>73</xdr:row>
      <xdr:rowOff>95250</xdr:rowOff>
    </xdr:to>
    <xdr:sp macro="" textlink="">
      <xdr:nvSpPr>
        <xdr:cNvPr id="428" name="テキスト ボックス 427"/>
        <xdr:cNvSpPr txBox="1"/>
      </xdr:nvSpPr>
      <xdr:spPr>
        <a:xfrm>
          <a:off x="6667500" y="116681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136,592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83</xdr:row>
      <xdr:rowOff>57150</xdr:rowOff>
    </xdr:from>
    <xdr:to>
      <xdr:col>59</xdr:col>
      <xdr:colOff>50800</xdr:colOff>
      <xdr:row>85</xdr:row>
      <xdr:rowOff>31750</xdr:rowOff>
    </xdr:to>
    <xdr:sp macro="" textlink="" fLocksText="0">
      <xdr:nvSpPr>
        <xdr:cNvPr id="429" name="正方形/長方形 428"/>
        <xdr:cNvSpPr/>
      </xdr:nvSpPr>
      <xdr:spPr>
        <a:xfrm>
          <a:off x="6600825" y="13506450"/>
          <a:ext cx="46863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fLocksText="0">
      <xdr:nvSpPr>
        <xdr:cNvPr id="430" name="正方形/長方形 429"/>
        <xdr:cNvSpPr/>
      </xdr:nvSpPr>
      <xdr:spPr>
        <a:xfrm>
          <a:off x="6734175" y="13830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fLocksText="0">
      <xdr:nvSpPr>
        <xdr:cNvPr id="431" name="正方形/長方形 430"/>
        <xdr:cNvSpPr/>
      </xdr:nvSpPr>
      <xdr:spPr>
        <a:xfrm>
          <a:off x="6734175" y="14020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fLocksText="0">
      <xdr:nvSpPr>
        <xdr:cNvPr id="432" name="正方形/長方形 431"/>
        <xdr:cNvSpPr/>
      </xdr:nvSpPr>
      <xdr:spPr>
        <a:xfrm>
          <a:off x="7743825" y="13830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fLocksText="0">
      <xdr:nvSpPr>
        <xdr:cNvPr id="433" name="正方形/長方形 432"/>
        <xdr:cNvSpPr/>
      </xdr:nvSpPr>
      <xdr:spPr>
        <a:xfrm>
          <a:off x="7743825" y="14020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fLocksText="0">
      <xdr:nvSpPr>
        <xdr:cNvPr id="434" name="正方形/長方形 433"/>
        <xdr:cNvSpPr/>
      </xdr:nvSpPr>
      <xdr:spPr>
        <a:xfrm>
          <a:off x="8886825" y="13830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fLocksText="0">
      <xdr:nvSpPr>
        <xdr:cNvPr id="435" name="正方形/長方形 434"/>
        <xdr:cNvSpPr/>
      </xdr:nvSpPr>
      <xdr:spPr>
        <a:xfrm>
          <a:off x="8886825" y="14020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fLocksText="0">
      <xdr:nvSpPr>
        <xdr:cNvPr id="436" name="正方形/長方形 435"/>
        <xdr:cNvSpPr/>
      </xdr:nvSpPr>
      <xdr:spPr>
        <a:xfrm>
          <a:off x="6600825" y="14287500"/>
          <a:ext cx="4686300" cy="225742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34</xdr:col>
      <xdr:colOff>85725</xdr:colOff>
      <xdr:row>87</xdr:row>
      <xdr:rowOff>9525</xdr:rowOff>
    </xdr:from>
    <xdr:to>
      <xdr:col>36</xdr:col>
      <xdr:colOff>57150</xdr:colOff>
      <xdr:row>88</xdr:row>
      <xdr:rowOff>76200</xdr:rowOff>
    </xdr:to>
    <xdr:sp macro="" textlink="">
      <xdr:nvSpPr>
        <xdr:cNvPr id="437" name="テキスト ボックス 436"/>
        <xdr:cNvSpPr txBox="1"/>
      </xdr:nvSpPr>
      <xdr:spPr>
        <a:xfrm>
          <a:off x="6562725" y="141065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101</xdr:row>
      <xdr:rowOff>82550</xdr:rowOff>
    </xdr:from>
    <xdr:to>
      <xdr:col>59</xdr:col>
      <xdr:colOff>50800</xdr:colOff>
      <xdr:row>101</xdr:row>
      <xdr:rowOff>82550</xdr:rowOff>
    </xdr:to>
    <xdr:sp macro="" textlink="">
      <xdr:nvSpPr>
        <xdr:cNvPr id="438" name="直線コネクタ 437"/>
        <xdr:cNvSpPr/>
      </xdr:nvSpPr>
      <xdr:spPr>
        <a:xfrm>
          <a:off x="6600825" y="16544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98</xdr:row>
      <xdr:rowOff>139700</xdr:rowOff>
    </xdr:from>
    <xdr:to>
      <xdr:col>59</xdr:col>
      <xdr:colOff>50800</xdr:colOff>
      <xdr:row>98</xdr:row>
      <xdr:rowOff>139700</xdr:rowOff>
    </xdr:to>
    <xdr:sp macro="" textlink="">
      <xdr:nvSpPr>
        <xdr:cNvPr id="439" name="直線コネクタ 438"/>
        <xdr:cNvSpPr/>
      </xdr:nvSpPr>
      <xdr:spPr>
        <a:xfrm>
          <a:off x="6600825" y="160877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33</xdr:col>
      <xdr:colOff>66675</xdr:colOff>
      <xdr:row>97</xdr:row>
      <xdr:rowOff>171450</xdr:rowOff>
    </xdr:from>
    <xdr:to>
      <xdr:col>34</xdr:col>
      <xdr:colOff>123825</xdr:colOff>
      <xdr:row>99</xdr:row>
      <xdr:rowOff>85725</xdr:rowOff>
    </xdr:to>
    <xdr:sp macro="" textlink="">
      <xdr:nvSpPr>
        <xdr:cNvPr id="440" name="テキスト ボックス 439"/>
        <xdr:cNvSpPr txBox="1"/>
      </xdr:nvSpPr>
      <xdr:spPr>
        <a:xfrm>
          <a:off x="6353175" y="159448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96</xdr:row>
      <xdr:rowOff>25400</xdr:rowOff>
    </xdr:from>
    <xdr:to>
      <xdr:col>59</xdr:col>
      <xdr:colOff>50800</xdr:colOff>
      <xdr:row>96</xdr:row>
      <xdr:rowOff>25400</xdr:rowOff>
    </xdr:to>
    <xdr:sp macro="" textlink="">
      <xdr:nvSpPr>
        <xdr:cNvPr id="441" name="直線コネクタ 440"/>
        <xdr:cNvSpPr/>
      </xdr:nvSpPr>
      <xdr:spPr>
        <a:xfrm>
          <a:off x="6600825" y="156305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95</xdr:row>
      <xdr:rowOff>57150</xdr:rowOff>
    </xdr:from>
    <xdr:to>
      <xdr:col>34</xdr:col>
      <xdr:colOff>123825</xdr:colOff>
      <xdr:row>96</xdr:row>
      <xdr:rowOff>142875</xdr:rowOff>
    </xdr:to>
    <xdr:sp macro="" textlink="">
      <xdr:nvSpPr>
        <xdr:cNvPr id="442" name="テキスト ボックス 441"/>
        <xdr:cNvSpPr txBox="1"/>
      </xdr:nvSpPr>
      <xdr:spPr>
        <a:xfrm>
          <a:off x="6000750" y="154876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93</xdr:row>
      <xdr:rowOff>82550</xdr:rowOff>
    </xdr:from>
    <xdr:to>
      <xdr:col>59</xdr:col>
      <xdr:colOff>50800</xdr:colOff>
      <xdr:row>93</xdr:row>
      <xdr:rowOff>82550</xdr:rowOff>
    </xdr:to>
    <xdr:sp macro="" textlink="">
      <xdr:nvSpPr>
        <xdr:cNvPr id="443" name="直線コネクタ 442"/>
        <xdr:cNvSpPr/>
      </xdr:nvSpPr>
      <xdr:spPr>
        <a:xfrm>
          <a:off x="6600825" y="15173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92</xdr:row>
      <xdr:rowOff>114300</xdr:rowOff>
    </xdr:from>
    <xdr:to>
      <xdr:col>34</xdr:col>
      <xdr:colOff>123825</xdr:colOff>
      <xdr:row>94</xdr:row>
      <xdr:rowOff>28575</xdr:rowOff>
    </xdr:to>
    <xdr:sp macro="" textlink="">
      <xdr:nvSpPr>
        <xdr:cNvPr id="444" name="テキスト ボックス 443"/>
        <xdr:cNvSpPr txBox="1"/>
      </xdr:nvSpPr>
      <xdr:spPr>
        <a:xfrm>
          <a:off x="6000750" y="150304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90</xdr:row>
      <xdr:rowOff>139700</xdr:rowOff>
    </xdr:from>
    <xdr:to>
      <xdr:col>59</xdr:col>
      <xdr:colOff>50800</xdr:colOff>
      <xdr:row>90</xdr:row>
      <xdr:rowOff>139700</xdr:rowOff>
    </xdr:to>
    <xdr:sp macro="" textlink="">
      <xdr:nvSpPr>
        <xdr:cNvPr id="445" name="直線コネクタ 444"/>
        <xdr:cNvSpPr/>
      </xdr:nvSpPr>
      <xdr:spPr>
        <a:xfrm>
          <a:off x="6600825" y="147256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89</xdr:row>
      <xdr:rowOff>171450</xdr:rowOff>
    </xdr:from>
    <xdr:to>
      <xdr:col>34</xdr:col>
      <xdr:colOff>123825</xdr:colOff>
      <xdr:row>91</xdr:row>
      <xdr:rowOff>95250</xdr:rowOff>
    </xdr:to>
    <xdr:sp macro="" textlink="">
      <xdr:nvSpPr>
        <xdr:cNvPr id="446" name="テキスト ボックス 445"/>
        <xdr:cNvSpPr txBox="1"/>
      </xdr:nvSpPr>
      <xdr:spPr>
        <a:xfrm>
          <a:off x="6000750" y="145827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88</xdr:row>
      <xdr:rowOff>25400</xdr:rowOff>
    </xdr:to>
    <xdr:sp macro="" textlink="">
      <xdr:nvSpPr>
        <xdr:cNvPr id="447" name="直線コネクタ 446"/>
        <xdr:cNvSpPr/>
      </xdr:nvSpPr>
      <xdr:spPr>
        <a:xfrm>
          <a:off x="6600825" y="1428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87</xdr:row>
      <xdr:rowOff>57150</xdr:rowOff>
    </xdr:from>
    <xdr:to>
      <xdr:col>34</xdr:col>
      <xdr:colOff>123825</xdr:colOff>
      <xdr:row>88</xdr:row>
      <xdr:rowOff>152400</xdr:rowOff>
    </xdr:to>
    <xdr:sp macro="" textlink="">
      <xdr:nvSpPr>
        <xdr:cNvPr id="448" name="テキスト ボックス 447"/>
        <xdr:cNvSpPr txBox="1"/>
      </xdr:nvSpPr>
      <xdr:spPr>
        <a:xfrm>
          <a:off x="6000750" y="141541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fLocksText="0">
      <xdr:nvSpPr>
        <xdr:cNvPr id="449" name="土木費グラフ枠"/>
        <xdr:cNvSpPr/>
      </xdr:nvSpPr>
      <xdr:spPr>
        <a:xfrm>
          <a:off x="6600825" y="14287500"/>
          <a:ext cx="4686300" cy="22574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sp macro="" textlink="">
      <xdr:nvSpPr>
        <xdr:cNvPr id="450" name="直線コネクタ 449"/>
        <xdr:cNvSpPr/>
      </xdr:nvSpPr>
      <xdr:spPr>
        <a:xfrm flipV="1">
          <a:off x="10477500" y="146304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98</xdr:row>
      <xdr:rowOff>76200</xdr:rowOff>
    </xdr:from>
    <xdr:to>
      <xdr:col>58</xdr:col>
      <xdr:colOff>9525</xdr:colOff>
      <xdr:row>99</xdr:row>
      <xdr:rowOff>161925</xdr:rowOff>
    </xdr:to>
    <xdr:sp macro="" textlink="">
      <xdr:nvSpPr>
        <xdr:cNvPr id="451" name="土木費最小値テキスト"/>
        <xdr:cNvSpPr txBox="1"/>
      </xdr:nvSpPr>
      <xdr:spPr>
        <a:xfrm>
          <a:off x="10525125" y="160210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15,140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98</xdr:row>
      <xdr:rowOff>70479</xdr:rowOff>
    </xdr:from>
    <xdr:to>
      <xdr:col>55</xdr:col>
      <xdr:colOff>88900</xdr:colOff>
      <xdr:row>98</xdr:row>
      <xdr:rowOff>70479</xdr:rowOff>
    </xdr:to>
    <xdr:sp macro="" textlink="">
      <xdr:nvSpPr>
        <xdr:cNvPr id="452" name="直線コネクタ 451"/>
        <xdr:cNvSpPr/>
      </xdr:nvSpPr>
      <xdr:spPr>
        <a:xfrm>
          <a:off x="10391775" y="160115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88</xdr:row>
      <xdr:rowOff>161925</xdr:rowOff>
    </xdr:from>
    <xdr:to>
      <xdr:col>58</xdr:col>
      <xdr:colOff>76200</xdr:colOff>
      <xdr:row>90</xdr:row>
      <xdr:rowOff>95250</xdr:rowOff>
    </xdr:to>
    <xdr:sp macro="" textlink="">
      <xdr:nvSpPr>
        <xdr:cNvPr id="453" name="土木費最大値テキスト"/>
        <xdr:cNvSpPr txBox="1"/>
      </xdr:nvSpPr>
      <xdr:spPr>
        <a:xfrm>
          <a:off x="10525125" y="144208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320,793</a:t>
          </a:r>
          <a:endParaRPr lang="ja-JP" altLang="en-US" sz="1000" b="1">
            <a:latin typeface="ＭＳ Ｐゴシック" panose="020B0600070205080204" pitchFamily="50" charset="-128"/>
          </a:endParaRPr>
        </a:p>
      </xdr:txBody>
    </xdr:sp>
    <xdr:clientData/>
  </xdr:twoCellAnchor>
  <xdr:twoCellAnchor>
    <xdr:from>
      <xdr:col>54</xdr:col>
      <xdr:colOff>101600</xdr:colOff>
      <xdr:row>90</xdr:row>
      <xdr:rowOff>44634</xdr:rowOff>
    </xdr:from>
    <xdr:to>
      <xdr:col>55</xdr:col>
      <xdr:colOff>88900</xdr:colOff>
      <xdr:row>90</xdr:row>
      <xdr:rowOff>44634</xdr:rowOff>
    </xdr:to>
    <xdr:sp macro="" textlink="">
      <xdr:nvSpPr>
        <xdr:cNvPr id="454" name="直線コネクタ 453"/>
        <xdr:cNvSpPr/>
      </xdr:nvSpPr>
      <xdr:spPr>
        <a:xfrm>
          <a:off x="10391775" y="146304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92</xdr:row>
      <xdr:rowOff>153037</xdr:rowOff>
    </xdr:from>
    <xdr:to>
      <xdr:col>55</xdr:col>
      <xdr:colOff>0</xdr:colOff>
      <xdr:row>92</xdr:row>
      <xdr:rowOff>153512</xdr:rowOff>
    </xdr:to>
    <xdr:sp macro="" textlink="">
      <xdr:nvSpPr>
        <xdr:cNvPr id="455" name="直線コネクタ 454"/>
        <xdr:cNvSpPr/>
      </xdr:nvSpPr>
      <xdr:spPr>
        <a:xfrm flipV="1">
          <a:off x="9639300" y="15068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96</xdr:row>
      <xdr:rowOff>57150</xdr:rowOff>
    </xdr:from>
    <xdr:to>
      <xdr:col>58</xdr:col>
      <xdr:colOff>9525</xdr:colOff>
      <xdr:row>97</xdr:row>
      <xdr:rowOff>142875</xdr:rowOff>
    </xdr:to>
    <xdr:sp macro="" textlink="">
      <xdr:nvSpPr>
        <xdr:cNvPr id="456" name="土木費平均値テキスト"/>
        <xdr:cNvSpPr txBox="1"/>
      </xdr:nvSpPr>
      <xdr:spPr>
        <a:xfrm>
          <a:off x="10525125" y="15659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96</xdr:row>
      <xdr:rowOff>83258</xdr:rowOff>
    </xdr:from>
    <xdr:to>
      <xdr:col>55</xdr:col>
      <xdr:colOff>50800</xdr:colOff>
      <xdr:row>97</xdr:row>
      <xdr:rowOff>13408</xdr:rowOff>
    </xdr:to>
    <xdr:sp macro="" textlink="" fLocksText="0">
      <xdr:nvSpPr>
        <xdr:cNvPr id="457" name="フローチャート: 判断 456"/>
        <xdr:cNvSpPr/>
      </xdr:nvSpPr>
      <xdr:spPr>
        <a:xfrm>
          <a:off x="10429875" y="156876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92</xdr:row>
      <xdr:rowOff>125710</xdr:rowOff>
    </xdr:from>
    <xdr:to>
      <xdr:col>50</xdr:col>
      <xdr:colOff>114300</xdr:colOff>
      <xdr:row>92</xdr:row>
      <xdr:rowOff>153512</xdr:rowOff>
    </xdr:to>
    <xdr:sp macro="" textlink="">
      <xdr:nvSpPr>
        <xdr:cNvPr id="458" name="直線コネクタ 457"/>
        <xdr:cNvSpPr/>
      </xdr:nvSpPr>
      <xdr:spPr>
        <a:xfrm>
          <a:off x="8753475" y="1503997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96</xdr:row>
      <xdr:rowOff>74805</xdr:rowOff>
    </xdr:from>
    <xdr:to>
      <xdr:col>50</xdr:col>
      <xdr:colOff>165100</xdr:colOff>
      <xdr:row>97</xdr:row>
      <xdr:rowOff>4955</xdr:rowOff>
    </xdr:to>
    <xdr:sp macro="" textlink="" fLocksText="0">
      <xdr:nvSpPr>
        <xdr:cNvPr id="459" name="フローチャート: 判断 458"/>
        <xdr:cNvSpPr/>
      </xdr:nvSpPr>
      <xdr:spPr>
        <a:xfrm>
          <a:off x="9591675" y="156781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28575</xdr:colOff>
      <xdr:row>96</xdr:row>
      <xdr:rowOff>171450</xdr:rowOff>
    </xdr:from>
    <xdr:to>
      <xdr:col>51</xdr:col>
      <xdr:colOff>180975</xdr:colOff>
      <xdr:row>98</xdr:row>
      <xdr:rowOff>85725</xdr:rowOff>
    </xdr:to>
    <xdr:sp macro="" textlink="">
      <xdr:nvSpPr>
        <xdr:cNvPr id="460" name="テキスト ボックス 459"/>
        <xdr:cNvSpPr txBox="1"/>
      </xdr:nvSpPr>
      <xdr:spPr>
        <a:xfrm>
          <a:off x="9363075" y="157734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50800</xdr:colOff>
      <xdr:row>92</xdr:row>
      <xdr:rowOff>125710</xdr:rowOff>
    </xdr:from>
    <xdr:to>
      <xdr:col>45</xdr:col>
      <xdr:colOff>177800</xdr:colOff>
      <xdr:row>94</xdr:row>
      <xdr:rowOff>66520</xdr:rowOff>
    </xdr:to>
    <xdr:sp macro="" textlink="">
      <xdr:nvSpPr>
        <xdr:cNvPr id="461" name="直線コネクタ 460"/>
        <xdr:cNvSpPr/>
      </xdr:nvSpPr>
      <xdr:spPr>
        <a:xfrm flipV="1">
          <a:off x="7858125" y="15039975"/>
          <a:ext cx="89535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96</xdr:row>
      <xdr:rowOff>97633</xdr:rowOff>
    </xdr:from>
    <xdr:to>
      <xdr:col>46</xdr:col>
      <xdr:colOff>38100</xdr:colOff>
      <xdr:row>97</xdr:row>
      <xdr:rowOff>27783</xdr:rowOff>
    </xdr:to>
    <xdr:sp macro="" textlink="" fLocksText="0">
      <xdr:nvSpPr>
        <xdr:cNvPr id="462" name="フローチャート: 判断 461"/>
        <xdr:cNvSpPr/>
      </xdr:nvSpPr>
      <xdr:spPr>
        <a:xfrm>
          <a:off x="8696325" y="156972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95250</xdr:colOff>
      <xdr:row>97</xdr:row>
      <xdr:rowOff>19050</xdr:rowOff>
    </xdr:from>
    <xdr:to>
      <xdr:col>47</xdr:col>
      <xdr:colOff>57150</xdr:colOff>
      <xdr:row>98</xdr:row>
      <xdr:rowOff>104775</xdr:rowOff>
    </xdr:to>
    <xdr:sp macro="" textlink="">
      <xdr:nvSpPr>
        <xdr:cNvPr id="463" name="テキスト ボックス 462"/>
        <xdr:cNvSpPr txBox="1"/>
      </xdr:nvSpPr>
      <xdr:spPr>
        <a:xfrm>
          <a:off x="8477250" y="157924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114300</xdr:colOff>
      <xdr:row>94</xdr:row>
      <xdr:rowOff>66520</xdr:rowOff>
    </xdr:from>
    <xdr:to>
      <xdr:col>41</xdr:col>
      <xdr:colOff>50800</xdr:colOff>
      <xdr:row>95</xdr:row>
      <xdr:rowOff>45580</xdr:rowOff>
    </xdr:to>
    <xdr:sp macro="" textlink="">
      <xdr:nvSpPr>
        <xdr:cNvPr id="464" name="直線コネクタ 463"/>
        <xdr:cNvSpPr/>
      </xdr:nvSpPr>
      <xdr:spPr>
        <a:xfrm flipV="1">
          <a:off x="6972300" y="15325725"/>
          <a:ext cx="885825"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96</xdr:row>
      <xdr:rowOff>90390</xdr:rowOff>
    </xdr:from>
    <xdr:to>
      <xdr:col>41</xdr:col>
      <xdr:colOff>101600</xdr:colOff>
      <xdr:row>97</xdr:row>
      <xdr:rowOff>20540</xdr:rowOff>
    </xdr:to>
    <xdr:sp macro="" textlink="" fLocksText="0">
      <xdr:nvSpPr>
        <xdr:cNvPr id="465" name="フローチャート: 判断 464"/>
        <xdr:cNvSpPr/>
      </xdr:nvSpPr>
      <xdr:spPr>
        <a:xfrm>
          <a:off x="7810500" y="156876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161925</xdr:colOff>
      <xdr:row>97</xdr:row>
      <xdr:rowOff>9525</xdr:rowOff>
    </xdr:from>
    <xdr:to>
      <xdr:col>42</xdr:col>
      <xdr:colOff>123825</xdr:colOff>
      <xdr:row>98</xdr:row>
      <xdr:rowOff>95250</xdr:rowOff>
    </xdr:to>
    <xdr:sp macro="" textlink="">
      <xdr:nvSpPr>
        <xdr:cNvPr id="466" name="テキスト ボックス 465"/>
        <xdr:cNvSpPr txBox="1"/>
      </xdr:nvSpPr>
      <xdr:spPr>
        <a:xfrm>
          <a:off x="7591425" y="157829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96</xdr:row>
      <xdr:rowOff>86189</xdr:rowOff>
    </xdr:from>
    <xdr:to>
      <xdr:col>36</xdr:col>
      <xdr:colOff>165100</xdr:colOff>
      <xdr:row>97</xdr:row>
      <xdr:rowOff>16339</xdr:rowOff>
    </xdr:to>
    <xdr:sp macro="" textlink="" fLocksText="0">
      <xdr:nvSpPr>
        <xdr:cNvPr id="467" name="フローチャート: 判断 466"/>
        <xdr:cNvSpPr/>
      </xdr:nvSpPr>
      <xdr:spPr>
        <a:xfrm>
          <a:off x="6924675" y="156876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28575</xdr:colOff>
      <xdr:row>97</xdr:row>
      <xdr:rowOff>9525</xdr:rowOff>
    </xdr:from>
    <xdr:to>
      <xdr:col>37</xdr:col>
      <xdr:colOff>180975</xdr:colOff>
      <xdr:row>98</xdr:row>
      <xdr:rowOff>95250</xdr:rowOff>
    </xdr:to>
    <xdr:sp macro="" textlink="">
      <xdr:nvSpPr>
        <xdr:cNvPr id="468" name="テキスト ボックス 467"/>
        <xdr:cNvSpPr txBox="1"/>
      </xdr:nvSpPr>
      <xdr:spPr>
        <a:xfrm>
          <a:off x="6696075" y="157829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54</xdr:col>
      <xdr:colOff>0</xdr:colOff>
      <xdr:row>101</xdr:row>
      <xdr:rowOff>76200</xdr:rowOff>
    </xdr:from>
    <xdr:to>
      <xdr:col>58</xdr:col>
      <xdr:colOff>0</xdr:colOff>
      <xdr:row>102</xdr:row>
      <xdr:rowOff>161925</xdr:rowOff>
    </xdr:to>
    <xdr:sp macro="" textlink="">
      <xdr:nvSpPr>
        <xdr:cNvPr id="469" name="テキスト ボックス 468"/>
        <xdr:cNvSpPr txBox="1"/>
      </xdr:nvSpPr>
      <xdr:spPr>
        <a:xfrm>
          <a:off x="10287000"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49</xdr:col>
      <xdr:colOff>114300</xdr:colOff>
      <xdr:row>101</xdr:row>
      <xdr:rowOff>76200</xdr:rowOff>
    </xdr:from>
    <xdr:to>
      <xdr:col>53</xdr:col>
      <xdr:colOff>114300</xdr:colOff>
      <xdr:row>102</xdr:row>
      <xdr:rowOff>161925</xdr:rowOff>
    </xdr:to>
    <xdr:sp macro="" textlink="">
      <xdr:nvSpPr>
        <xdr:cNvPr id="470" name="テキスト ボックス 469"/>
        <xdr:cNvSpPr txBox="1"/>
      </xdr:nvSpPr>
      <xdr:spPr>
        <a:xfrm>
          <a:off x="9448800"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44</xdr:col>
      <xdr:colOff>171450</xdr:colOff>
      <xdr:row>101</xdr:row>
      <xdr:rowOff>76200</xdr:rowOff>
    </xdr:from>
    <xdr:to>
      <xdr:col>48</xdr:col>
      <xdr:colOff>171450</xdr:colOff>
      <xdr:row>102</xdr:row>
      <xdr:rowOff>161925</xdr:rowOff>
    </xdr:to>
    <xdr:sp macro="" textlink="">
      <xdr:nvSpPr>
        <xdr:cNvPr id="471" name="テキスト ボックス 470"/>
        <xdr:cNvSpPr txBox="1"/>
      </xdr:nvSpPr>
      <xdr:spPr>
        <a:xfrm>
          <a:off x="8553450"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40</xdr:col>
      <xdr:colOff>47625</xdr:colOff>
      <xdr:row>101</xdr:row>
      <xdr:rowOff>76200</xdr:rowOff>
    </xdr:from>
    <xdr:to>
      <xdr:col>44</xdr:col>
      <xdr:colOff>47625</xdr:colOff>
      <xdr:row>102</xdr:row>
      <xdr:rowOff>161925</xdr:rowOff>
    </xdr:to>
    <xdr:sp macro="" textlink="">
      <xdr:nvSpPr>
        <xdr:cNvPr id="472" name="テキスト ボックス 471"/>
        <xdr:cNvSpPr txBox="1"/>
      </xdr:nvSpPr>
      <xdr:spPr>
        <a:xfrm>
          <a:off x="7667625"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35</xdr:col>
      <xdr:colOff>114300</xdr:colOff>
      <xdr:row>101</xdr:row>
      <xdr:rowOff>76200</xdr:rowOff>
    </xdr:from>
    <xdr:to>
      <xdr:col>39</xdr:col>
      <xdr:colOff>114300</xdr:colOff>
      <xdr:row>102</xdr:row>
      <xdr:rowOff>161925</xdr:rowOff>
    </xdr:to>
    <xdr:sp macro="" textlink="">
      <xdr:nvSpPr>
        <xdr:cNvPr id="473" name="テキスト ボックス 472"/>
        <xdr:cNvSpPr txBox="1"/>
      </xdr:nvSpPr>
      <xdr:spPr>
        <a:xfrm>
          <a:off x="6781800"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92</xdr:row>
      <xdr:rowOff>102237</xdr:rowOff>
    </xdr:from>
    <xdr:to>
      <xdr:col>55</xdr:col>
      <xdr:colOff>50800</xdr:colOff>
      <xdr:row>93</xdr:row>
      <xdr:rowOff>32387</xdr:rowOff>
    </xdr:to>
    <xdr:sp macro="" textlink="" fLocksText="0">
      <xdr:nvSpPr>
        <xdr:cNvPr id="474" name="楕円 473"/>
        <xdr:cNvSpPr/>
      </xdr:nvSpPr>
      <xdr:spPr>
        <a:xfrm>
          <a:off x="10429875" y="150209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55</xdr:col>
      <xdr:colOff>47625</xdr:colOff>
      <xdr:row>91</xdr:row>
      <xdr:rowOff>123825</xdr:rowOff>
    </xdr:from>
    <xdr:to>
      <xdr:col>58</xdr:col>
      <xdr:colOff>76200</xdr:colOff>
      <xdr:row>93</xdr:row>
      <xdr:rowOff>38100</xdr:rowOff>
    </xdr:to>
    <xdr:sp macro="" textlink="">
      <xdr:nvSpPr>
        <xdr:cNvPr id="475" name="土木費該当値テキスト"/>
        <xdr:cNvSpPr txBox="1"/>
      </xdr:nvSpPr>
      <xdr:spPr>
        <a:xfrm>
          <a:off x="10525125" y="148685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222,083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50</xdr:col>
      <xdr:colOff>63500</xdr:colOff>
      <xdr:row>92</xdr:row>
      <xdr:rowOff>102712</xdr:rowOff>
    </xdr:from>
    <xdr:to>
      <xdr:col>50</xdr:col>
      <xdr:colOff>165100</xdr:colOff>
      <xdr:row>93</xdr:row>
      <xdr:rowOff>32862</xdr:rowOff>
    </xdr:to>
    <xdr:sp macro="" textlink="" fLocksText="0">
      <xdr:nvSpPr>
        <xdr:cNvPr id="476" name="楕円 475"/>
        <xdr:cNvSpPr/>
      </xdr:nvSpPr>
      <xdr:spPr>
        <a:xfrm>
          <a:off x="9591675" y="150209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0</xdr:colOff>
      <xdr:row>91</xdr:row>
      <xdr:rowOff>47625</xdr:rowOff>
    </xdr:from>
    <xdr:to>
      <xdr:col>52</xdr:col>
      <xdr:colOff>28575</xdr:colOff>
      <xdr:row>92</xdr:row>
      <xdr:rowOff>133350</xdr:rowOff>
    </xdr:to>
    <xdr:sp macro="" textlink="">
      <xdr:nvSpPr>
        <xdr:cNvPr id="477" name="テキスト ボックス 476"/>
        <xdr:cNvSpPr txBox="1"/>
      </xdr:nvSpPr>
      <xdr:spPr>
        <a:xfrm>
          <a:off x="9334500" y="147923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221,979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45</xdr:col>
      <xdr:colOff>127000</xdr:colOff>
      <xdr:row>92</xdr:row>
      <xdr:rowOff>74910</xdr:rowOff>
    </xdr:from>
    <xdr:to>
      <xdr:col>46</xdr:col>
      <xdr:colOff>38100</xdr:colOff>
      <xdr:row>93</xdr:row>
      <xdr:rowOff>5060</xdr:rowOff>
    </xdr:to>
    <xdr:sp macro="" textlink="" fLocksText="0">
      <xdr:nvSpPr>
        <xdr:cNvPr id="478" name="楕円 477"/>
        <xdr:cNvSpPr/>
      </xdr:nvSpPr>
      <xdr:spPr>
        <a:xfrm>
          <a:off x="8696325" y="149923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66675</xdr:colOff>
      <xdr:row>91</xdr:row>
      <xdr:rowOff>19050</xdr:rowOff>
    </xdr:from>
    <xdr:to>
      <xdr:col>47</xdr:col>
      <xdr:colOff>95250</xdr:colOff>
      <xdr:row>92</xdr:row>
      <xdr:rowOff>104775</xdr:rowOff>
    </xdr:to>
    <xdr:sp macro="" textlink="">
      <xdr:nvSpPr>
        <xdr:cNvPr id="479" name="テキスト ボックス 478"/>
        <xdr:cNvSpPr txBox="1"/>
      </xdr:nvSpPr>
      <xdr:spPr>
        <a:xfrm>
          <a:off x="8448675" y="147637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228,060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94</xdr:row>
      <xdr:rowOff>15720</xdr:rowOff>
    </xdr:from>
    <xdr:to>
      <xdr:col>41</xdr:col>
      <xdr:colOff>101600</xdr:colOff>
      <xdr:row>94</xdr:row>
      <xdr:rowOff>117320</xdr:rowOff>
    </xdr:to>
    <xdr:sp macro="" textlink="" fLocksText="0">
      <xdr:nvSpPr>
        <xdr:cNvPr id="480" name="楕円 479"/>
        <xdr:cNvSpPr/>
      </xdr:nvSpPr>
      <xdr:spPr>
        <a:xfrm>
          <a:off x="7810500" y="152781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123825</xdr:colOff>
      <xdr:row>92</xdr:row>
      <xdr:rowOff>133350</xdr:rowOff>
    </xdr:from>
    <xdr:to>
      <xdr:col>42</xdr:col>
      <xdr:colOff>152400</xdr:colOff>
      <xdr:row>94</xdr:row>
      <xdr:rowOff>47625</xdr:rowOff>
    </xdr:to>
    <xdr:sp macro="" textlink="">
      <xdr:nvSpPr>
        <xdr:cNvPr id="481" name="テキスト ボックス 480"/>
        <xdr:cNvSpPr txBox="1"/>
      </xdr:nvSpPr>
      <xdr:spPr>
        <a:xfrm>
          <a:off x="7553325" y="150495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166,006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94</xdr:row>
      <xdr:rowOff>166230</xdr:rowOff>
    </xdr:from>
    <xdr:to>
      <xdr:col>36</xdr:col>
      <xdr:colOff>165100</xdr:colOff>
      <xdr:row>95</xdr:row>
      <xdr:rowOff>96380</xdr:rowOff>
    </xdr:to>
    <xdr:sp macro="" textlink="" fLocksText="0">
      <xdr:nvSpPr>
        <xdr:cNvPr id="482" name="楕円 481"/>
        <xdr:cNvSpPr/>
      </xdr:nvSpPr>
      <xdr:spPr>
        <a:xfrm>
          <a:off x="6924675" y="154209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0</xdr:colOff>
      <xdr:row>93</xdr:row>
      <xdr:rowOff>114300</xdr:rowOff>
    </xdr:from>
    <xdr:to>
      <xdr:col>38</xdr:col>
      <xdr:colOff>28575</xdr:colOff>
      <xdr:row>95</xdr:row>
      <xdr:rowOff>28575</xdr:rowOff>
    </xdr:to>
    <xdr:sp macro="" textlink="">
      <xdr:nvSpPr>
        <xdr:cNvPr id="483" name="テキスト ボックス 482"/>
        <xdr:cNvSpPr txBox="1"/>
      </xdr:nvSpPr>
      <xdr:spPr>
        <a:xfrm>
          <a:off x="6667500" y="152019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133,086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23</xdr:row>
      <xdr:rowOff>57150</xdr:rowOff>
    </xdr:from>
    <xdr:to>
      <xdr:col>89</xdr:col>
      <xdr:colOff>177800</xdr:colOff>
      <xdr:row>25</xdr:row>
      <xdr:rowOff>31750</xdr:rowOff>
    </xdr:to>
    <xdr:sp macro="" textlink="" fLocksText="0">
      <xdr:nvSpPr>
        <xdr:cNvPr id="484" name="正方形/長方形 483"/>
        <xdr:cNvSpPr/>
      </xdr:nvSpPr>
      <xdr:spPr>
        <a:xfrm>
          <a:off x="12449175" y="3790950"/>
          <a:ext cx="46863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fLocksText="0">
      <xdr:nvSpPr>
        <xdr:cNvPr id="485" name="正方形/長方形 484"/>
        <xdr:cNvSpPr/>
      </xdr:nvSpPr>
      <xdr:spPr>
        <a:xfrm>
          <a:off x="12573000" y="4114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fLocksText="0">
      <xdr:nvSpPr>
        <xdr:cNvPr id="486" name="正方形/長方形 485"/>
        <xdr:cNvSpPr/>
      </xdr:nvSpPr>
      <xdr:spPr>
        <a:xfrm>
          <a:off x="12573000" y="4305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fLocksText="0">
      <xdr:nvSpPr>
        <xdr:cNvPr id="487" name="正方形/長方形 486"/>
        <xdr:cNvSpPr/>
      </xdr:nvSpPr>
      <xdr:spPr>
        <a:xfrm>
          <a:off x="13592175" y="4114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fLocksText="0">
      <xdr:nvSpPr>
        <xdr:cNvPr id="488" name="正方形/長方形 487"/>
        <xdr:cNvSpPr/>
      </xdr:nvSpPr>
      <xdr:spPr>
        <a:xfrm>
          <a:off x="13592175" y="4305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fLocksText="0">
      <xdr:nvSpPr>
        <xdr:cNvPr id="489" name="正方形/長方形 488"/>
        <xdr:cNvSpPr/>
      </xdr:nvSpPr>
      <xdr:spPr>
        <a:xfrm>
          <a:off x="14735175" y="4114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fLocksText="0">
      <xdr:nvSpPr>
        <xdr:cNvPr id="490" name="正方形/長方形 489"/>
        <xdr:cNvSpPr/>
      </xdr:nvSpPr>
      <xdr:spPr>
        <a:xfrm>
          <a:off x="14735175" y="4305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fLocksText="0">
      <xdr:nvSpPr>
        <xdr:cNvPr id="491" name="正方形/長方形 490"/>
        <xdr:cNvSpPr/>
      </xdr:nvSpPr>
      <xdr:spPr>
        <a:xfrm>
          <a:off x="12449175" y="4572000"/>
          <a:ext cx="46863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19050</xdr:colOff>
      <xdr:row>27</xdr:row>
      <xdr:rowOff>9525</xdr:rowOff>
    </xdr:from>
    <xdr:to>
      <xdr:col>66</xdr:col>
      <xdr:colOff>180975</xdr:colOff>
      <xdr:row>28</xdr:row>
      <xdr:rowOff>76200</xdr:rowOff>
    </xdr:to>
    <xdr:sp macro="" textlink="">
      <xdr:nvSpPr>
        <xdr:cNvPr id="492" name="テキスト ボックス 491"/>
        <xdr:cNvSpPr txBox="1"/>
      </xdr:nvSpPr>
      <xdr:spPr>
        <a:xfrm>
          <a:off x="12401550" y="43910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41</xdr:row>
      <xdr:rowOff>82550</xdr:rowOff>
    </xdr:from>
    <xdr:to>
      <xdr:col>89</xdr:col>
      <xdr:colOff>177800</xdr:colOff>
      <xdr:row>41</xdr:row>
      <xdr:rowOff>82550</xdr:rowOff>
    </xdr:to>
    <xdr:sp macro="" textlink="">
      <xdr:nvSpPr>
        <xdr:cNvPr id="493" name="直線コネクタ 492"/>
        <xdr:cNvSpPr/>
      </xdr:nvSpPr>
      <xdr:spPr>
        <a:xfrm>
          <a:off x="12449175"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64</xdr:col>
      <xdr:colOff>0</xdr:colOff>
      <xdr:row>40</xdr:row>
      <xdr:rowOff>114300</xdr:rowOff>
    </xdr:from>
    <xdr:to>
      <xdr:col>65</xdr:col>
      <xdr:colOff>57150</xdr:colOff>
      <xdr:row>42</xdr:row>
      <xdr:rowOff>47625</xdr:rowOff>
    </xdr:to>
    <xdr:sp macro="" textlink="">
      <xdr:nvSpPr>
        <xdr:cNvPr id="494" name="テキスト ボックス 493"/>
        <xdr:cNvSpPr txBox="1"/>
      </xdr:nvSpPr>
      <xdr:spPr>
        <a:xfrm>
          <a:off x="12192000" y="66008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38</xdr:row>
      <xdr:rowOff>139700</xdr:rowOff>
    </xdr:from>
    <xdr:to>
      <xdr:col>89</xdr:col>
      <xdr:colOff>177800</xdr:colOff>
      <xdr:row>38</xdr:row>
      <xdr:rowOff>139700</xdr:rowOff>
    </xdr:to>
    <xdr:sp macro="" textlink="">
      <xdr:nvSpPr>
        <xdr:cNvPr id="495" name="直線コネクタ 494"/>
        <xdr:cNvSpPr/>
      </xdr:nvSpPr>
      <xdr:spPr>
        <a:xfrm>
          <a:off x="12449175" y="63055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95250</xdr:colOff>
      <xdr:row>37</xdr:row>
      <xdr:rowOff>171450</xdr:rowOff>
    </xdr:from>
    <xdr:to>
      <xdr:col>65</xdr:col>
      <xdr:colOff>57150</xdr:colOff>
      <xdr:row>39</xdr:row>
      <xdr:rowOff>95250</xdr:rowOff>
    </xdr:to>
    <xdr:sp macro="" textlink="">
      <xdr:nvSpPr>
        <xdr:cNvPr id="496" name="テキスト ボックス 495"/>
        <xdr:cNvSpPr txBox="1"/>
      </xdr:nvSpPr>
      <xdr:spPr>
        <a:xfrm>
          <a:off x="11906250" y="61626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36</xdr:row>
      <xdr:rowOff>25400</xdr:rowOff>
    </xdr:from>
    <xdr:to>
      <xdr:col>89</xdr:col>
      <xdr:colOff>177800</xdr:colOff>
      <xdr:row>36</xdr:row>
      <xdr:rowOff>25400</xdr:rowOff>
    </xdr:to>
    <xdr:sp macro="" textlink="">
      <xdr:nvSpPr>
        <xdr:cNvPr id="497" name="直線コネクタ 496"/>
        <xdr:cNvSpPr/>
      </xdr:nvSpPr>
      <xdr:spPr>
        <a:xfrm>
          <a:off x="12449175" y="586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95250</xdr:colOff>
      <xdr:row>35</xdr:row>
      <xdr:rowOff>57150</xdr:rowOff>
    </xdr:from>
    <xdr:to>
      <xdr:col>65</xdr:col>
      <xdr:colOff>57150</xdr:colOff>
      <xdr:row>36</xdr:row>
      <xdr:rowOff>152400</xdr:rowOff>
    </xdr:to>
    <xdr:sp macro="" textlink="">
      <xdr:nvSpPr>
        <xdr:cNvPr id="498" name="テキスト ボックス 497"/>
        <xdr:cNvSpPr txBox="1"/>
      </xdr:nvSpPr>
      <xdr:spPr>
        <a:xfrm>
          <a:off x="11906250" y="57340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33</xdr:row>
      <xdr:rowOff>82550</xdr:rowOff>
    </xdr:from>
    <xdr:to>
      <xdr:col>89</xdr:col>
      <xdr:colOff>177800</xdr:colOff>
      <xdr:row>33</xdr:row>
      <xdr:rowOff>82550</xdr:rowOff>
    </xdr:to>
    <xdr:sp macro="" textlink="">
      <xdr:nvSpPr>
        <xdr:cNvPr id="499" name="直線コネクタ 498"/>
        <xdr:cNvSpPr/>
      </xdr:nvSpPr>
      <xdr:spPr>
        <a:xfrm>
          <a:off x="12449175" y="5438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95250</xdr:colOff>
      <xdr:row>32</xdr:row>
      <xdr:rowOff>114300</xdr:rowOff>
    </xdr:from>
    <xdr:to>
      <xdr:col>65</xdr:col>
      <xdr:colOff>57150</xdr:colOff>
      <xdr:row>34</xdr:row>
      <xdr:rowOff>47625</xdr:rowOff>
    </xdr:to>
    <xdr:sp macro="" textlink="">
      <xdr:nvSpPr>
        <xdr:cNvPr id="500" name="テキスト ボックス 499"/>
        <xdr:cNvSpPr txBox="1"/>
      </xdr:nvSpPr>
      <xdr:spPr>
        <a:xfrm>
          <a:off x="11906250" y="53054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30</xdr:row>
      <xdr:rowOff>139700</xdr:rowOff>
    </xdr:from>
    <xdr:to>
      <xdr:col>89</xdr:col>
      <xdr:colOff>177800</xdr:colOff>
      <xdr:row>30</xdr:row>
      <xdr:rowOff>139700</xdr:rowOff>
    </xdr:to>
    <xdr:sp macro="" textlink="">
      <xdr:nvSpPr>
        <xdr:cNvPr id="501" name="直線コネクタ 500"/>
        <xdr:cNvSpPr/>
      </xdr:nvSpPr>
      <xdr:spPr>
        <a:xfrm>
          <a:off x="12449175" y="5010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95250</xdr:colOff>
      <xdr:row>29</xdr:row>
      <xdr:rowOff>171450</xdr:rowOff>
    </xdr:from>
    <xdr:to>
      <xdr:col>65</xdr:col>
      <xdr:colOff>57150</xdr:colOff>
      <xdr:row>31</xdr:row>
      <xdr:rowOff>95250</xdr:rowOff>
    </xdr:to>
    <xdr:sp macro="" textlink="">
      <xdr:nvSpPr>
        <xdr:cNvPr id="502" name="テキスト ボックス 501"/>
        <xdr:cNvSpPr txBox="1"/>
      </xdr:nvSpPr>
      <xdr:spPr>
        <a:xfrm>
          <a:off x="11906250" y="48672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28</xdr:row>
      <xdr:rowOff>25400</xdr:rowOff>
    </xdr:to>
    <xdr:sp macro="" textlink="">
      <xdr:nvSpPr>
        <xdr:cNvPr id="503" name="直線コネクタ 502"/>
        <xdr:cNvSpPr/>
      </xdr:nvSpPr>
      <xdr:spPr>
        <a:xfrm>
          <a:off x="12449175" y="457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27</xdr:row>
      <xdr:rowOff>57150</xdr:rowOff>
    </xdr:from>
    <xdr:to>
      <xdr:col>65</xdr:col>
      <xdr:colOff>66675</xdr:colOff>
      <xdr:row>28</xdr:row>
      <xdr:rowOff>152400</xdr:rowOff>
    </xdr:to>
    <xdr:sp macro="" textlink="">
      <xdr:nvSpPr>
        <xdr:cNvPr id="504" name="テキスト ボックス 503"/>
        <xdr:cNvSpPr txBox="1"/>
      </xdr:nvSpPr>
      <xdr:spPr>
        <a:xfrm>
          <a:off x="11849100" y="44386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fLocksText="0">
      <xdr:nvSpPr>
        <xdr:cNvPr id="505" name="消防費グラフ枠"/>
        <xdr:cNvSpPr/>
      </xdr:nvSpPr>
      <xdr:spPr>
        <a:xfrm>
          <a:off x="12449175" y="4572000"/>
          <a:ext cx="46863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sp macro="" textlink="">
      <xdr:nvSpPr>
        <xdr:cNvPr id="506" name="直線コネクタ 505"/>
        <xdr:cNvSpPr/>
      </xdr:nvSpPr>
      <xdr:spPr>
        <a:xfrm flipV="1">
          <a:off x="16316325" y="515302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39</xdr:row>
      <xdr:rowOff>66675</xdr:rowOff>
    </xdr:from>
    <xdr:to>
      <xdr:col>88</xdr:col>
      <xdr:colOff>133350</xdr:colOff>
      <xdr:row>41</xdr:row>
      <xdr:rowOff>0</xdr:rowOff>
    </xdr:to>
    <xdr:sp macro="" textlink="">
      <xdr:nvSpPr>
        <xdr:cNvPr id="507" name="消防費最小値テキスト"/>
        <xdr:cNvSpPr txBox="1"/>
      </xdr:nvSpPr>
      <xdr:spPr>
        <a:xfrm>
          <a:off x="16363950" y="63912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15,966</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39</xdr:row>
      <xdr:rowOff>60468</xdr:rowOff>
    </xdr:from>
    <xdr:to>
      <xdr:col>86</xdr:col>
      <xdr:colOff>25400</xdr:colOff>
      <xdr:row>39</xdr:row>
      <xdr:rowOff>60468</xdr:rowOff>
    </xdr:to>
    <xdr:sp macro="" textlink="">
      <xdr:nvSpPr>
        <xdr:cNvPr id="508" name="直線コネクタ 507"/>
        <xdr:cNvSpPr/>
      </xdr:nvSpPr>
      <xdr:spPr>
        <a:xfrm>
          <a:off x="16230600" y="63817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30</xdr:row>
      <xdr:rowOff>66675</xdr:rowOff>
    </xdr:from>
    <xdr:to>
      <xdr:col>88</xdr:col>
      <xdr:colOff>133350</xdr:colOff>
      <xdr:row>32</xdr:row>
      <xdr:rowOff>0</xdr:rowOff>
    </xdr:to>
    <xdr:sp macro="" textlink="">
      <xdr:nvSpPr>
        <xdr:cNvPr id="509" name="消防費最大値テキスト"/>
        <xdr:cNvSpPr txBox="1"/>
      </xdr:nvSpPr>
      <xdr:spPr>
        <a:xfrm>
          <a:off x="16363950" y="49339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73,388</a:t>
          </a:r>
          <a:endParaRPr lang="ja-JP" altLang="en-US" sz="1000" b="1">
            <a:latin typeface="ＭＳ Ｐゴシック" panose="020B0600070205080204" pitchFamily="50" charset="-128"/>
          </a:endParaRPr>
        </a:p>
      </xdr:txBody>
    </xdr:sp>
    <xdr:clientData/>
  </xdr:twoCellAnchor>
  <xdr:twoCellAnchor>
    <xdr:from>
      <xdr:col>85</xdr:col>
      <xdr:colOff>38100</xdr:colOff>
      <xdr:row>31</xdr:row>
      <xdr:rowOff>119400</xdr:rowOff>
    </xdr:from>
    <xdr:to>
      <xdr:col>86</xdr:col>
      <xdr:colOff>25400</xdr:colOff>
      <xdr:row>31</xdr:row>
      <xdr:rowOff>119400</xdr:rowOff>
    </xdr:to>
    <xdr:sp macro="" textlink="">
      <xdr:nvSpPr>
        <xdr:cNvPr id="510" name="直線コネクタ 509"/>
        <xdr:cNvSpPr/>
      </xdr:nvSpPr>
      <xdr:spPr>
        <a:xfrm>
          <a:off x="16230600" y="51530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34</xdr:row>
      <xdr:rowOff>55187</xdr:rowOff>
    </xdr:from>
    <xdr:to>
      <xdr:col>85</xdr:col>
      <xdr:colOff>127000</xdr:colOff>
      <xdr:row>35</xdr:row>
      <xdr:rowOff>58410</xdr:rowOff>
    </xdr:to>
    <xdr:sp macro="" textlink="">
      <xdr:nvSpPr>
        <xdr:cNvPr id="511" name="直線コネクタ 510"/>
        <xdr:cNvSpPr/>
      </xdr:nvSpPr>
      <xdr:spPr>
        <a:xfrm flipV="1">
          <a:off x="15478125" y="5572125"/>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36</xdr:row>
      <xdr:rowOff>114300</xdr:rowOff>
    </xdr:from>
    <xdr:to>
      <xdr:col>88</xdr:col>
      <xdr:colOff>133350</xdr:colOff>
      <xdr:row>38</xdr:row>
      <xdr:rowOff>47625</xdr:rowOff>
    </xdr:to>
    <xdr:sp macro="" textlink="">
      <xdr:nvSpPr>
        <xdr:cNvPr id="512" name="消防費平均値テキスト"/>
        <xdr:cNvSpPr txBox="1"/>
      </xdr:nvSpPr>
      <xdr:spPr>
        <a:xfrm>
          <a:off x="16363950"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36</xdr:row>
      <xdr:rowOff>135946</xdr:rowOff>
    </xdr:from>
    <xdr:to>
      <xdr:col>85</xdr:col>
      <xdr:colOff>177800</xdr:colOff>
      <xdr:row>37</xdr:row>
      <xdr:rowOff>66096</xdr:rowOff>
    </xdr:to>
    <xdr:sp macro="" textlink="" fLocksText="0">
      <xdr:nvSpPr>
        <xdr:cNvPr id="513" name="フローチャート: 判断 512"/>
        <xdr:cNvSpPr/>
      </xdr:nvSpPr>
      <xdr:spPr>
        <a:xfrm>
          <a:off x="16268700" y="59721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35</xdr:row>
      <xdr:rowOff>58410</xdr:rowOff>
    </xdr:from>
    <xdr:to>
      <xdr:col>81</xdr:col>
      <xdr:colOff>50800</xdr:colOff>
      <xdr:row>36</xdr:row>
      <xdr:rowOff>10130</xdr:rowOff>
    </xdr:to>
    <xdr:sp macro="" textlink="">
      <xdr:nvSpPr>
        <xdr:cNvPr id="514" name="直線コネクタ 513"/>
        <xdr:cNvSpPr/>
      </xdr:nvSpPr>
      <xdr:spPr>
        <a:xfrm flipV="1">
          <a:off x="14592300" y="5734050"/>
          <a:ext cx="88582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36</xdr:row>
      <xdr:rowOff>100124</xdr:rowOff>
    </xdr:from>
    <xdr:to>
      <xdr:col>81</xdr:col>
      <xdr:colOff>101600</xdr:colOff>
      <xdr:row>37</xdr:row>
      <xdr:rowOff>30274</xdr:rowOff>
    </xdr:to>
    <xdr:sp macro="" textlink="" fLocksText="0">
      <xdr:nvSpPr>
        <xdr:cNvPr id="515" name="フローチャート: 判断 514"/>
        <xdr:cNvSpPr/>
      </xdr:nvSpPr>
      <xdr:spPr>
        <a:xfrm>
          <a:off x="15430500" y="59436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161925</xdr:colOff>
      <xdr:row>37</xdr:row>
      <xdr:rowOff>19050</xdr:rowOff>
    </xdr:from>
    <xdr:to>
      <xdr:col>82</xdr:col>
      <xdr:colOff>123825</xdr:colOff>
      <xdr:row>38</xdr:row>
      <xdr:rowOff>114300</xdr:rowOff>
    </xdr:to>
    <xdr:sp macro="" textlink="">
      <xdr:nvSpPr>
        <xdr:cNvPr id="516" name="テキスト ボックス 515"/>
        <xdr:cNvSpPr txBox="1"/>
      </xdr:nvSpPr>
      <xdr:spPr>
        <a:xfrm>
          <a:off x="15211425" y="60198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177800</xdr:colOff>
      <xdr:row>36</xdr:row>
      <xdr:rowOff>9421</xdr:rowOff>
    </xdr:from>
    <xdr:to>
      <xdr:col>76</xdr:col>
      <xdr:colOff>114300</xdr:colOff>
      <xdr:row>36</xdr:row>
      <xdr:rowOff>10130</xdr:rowOff>
    </xdr:to>
    <xdr:sp macro="" textlink="">
      <xdr:nvSpPr>
        <xdr:cNvPr id="517" name="直線コネクタ 516"/>
        <xdr:cNvSpPr/>
      </xdr:nvSpPr>
      <xdr:spPr>
        <a:xfrm>
          <a:off x="13706475" y="584835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35</xdr:row>
      <xdr:rowOff>169710</xdr:rowOff>
    </xdr:from>
    <xdr:to>
      <xdr:col>76</xdr:col>
      <xdr:colOff>165100</xdr:colOff>
      <xdr:row>36</xdr:row>
      <xdr:rowOff>99860</xdr:rowOff>
    </xdr:to>
    <xdr:sp macro="" textlink="" fLocksText="0">
      <xdr:nvSpPr>
        <xdr:cNvPr id="518" name="フローチャート: 判断 517"/>
        <xdr:cNvSpPr/>
      </xdr:nvSpPr>
      <xdr:spPr>
        <a:xfrm>
          <a:off x="14544675" y="58388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28575</xdr:colOff>
      <xdr:row>36</xdr:row>
      <xdr:rowOff>95250</xdr:rowOff>
    </xdr:from>
    <xdr:to>
      <xdr:col>77</xdr:col>
      <xdr:colOff>180975</xdr:colOff>
      <xdr:row>38</xdr:row>
      <xdr:rowOff>28575</xdr:rowOff>
    </xdr:to>
    <xdr:sp macro="" textlink="">
      <xdr:nvSpPr>
        <xdr:cNvPr id="519" name="テキスト ボックス 518"/>
        <xdr:cNvSpPr txBox="1"/>
      </xdr:nvSpPr>
      <xdr:spPr>
        <a:xfrm>
          <a:off x="14316075" y="59340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50800</xdr:colOff>
      <xdr:row>36</xdr:row>
      <xdr:rowOff>9421</xdr:rowOff>
    </xdr:from>
    <xdr:to>
      <xdr:col>71</xdr:col>
      <xdr:colOff>177800</xdr:colOff>
      <xdr:row>36</xdr:row>
      <xdr:rowOff>73406</xdr:rowOff>
    </xdr:to>
    <xdr:sp macro="" textlink="">
      <xdr:nvSpPr>
        <xdr:cNvPr id="520" name="直線コネクタ 519"/>
        <xdr:cNvSpPr/>
      </xdr:nvSpPr>
      <xdr:spPr>
        <a:xfrm flipV="1">
          <a:off x="12811125" y="5848350"/>
          <a:ext cx="89535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36</xdr:row>
      <xdr:rowOff>117909</xdr:rowOff>
    </xdr:from>
    <xdr:to>
      <xdr:col>72</xdr:col>
      <xdr:colOff>38100</xdr:colOff>
      <xdr:row>37</xdr:row>
      <xdr:rowOff>48059</xdr:rowOff>
    </xdr:to>
    <xdr:sp macro="" textlink="" fLocksText="0">
      <xdr:nvSpPr>
        <xdr:cNvPr id="521" name="フローチャート: 判断 520"/>
        <xdr:cNvSpPr/>
      </xdr:nvSpPr>
      <xdr:spPr>
        <a:xfrm>
          <a:off x="13649325" y="59531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37</xdr:row>
      <xdr:rowOff>38100</xdr:rowOff>
    </xdr:from>
    <xdr:to>
      <xdr:col>73</xdr:col>
      <xdr:colOff>57150</xdr:colOff>
      <xdr:row>38</xdr:row>
      <xdr:rowOff>133350</xdr:rowOff>
    </xdr:to>
    <xdr:sp macro="" textlink="">
      <xdr:nvSpPr>
        <xdr:cNvPr id="522" name="テキスト ボックス 521"/>
        <xdr:cNvSpPr txBox="1"/>
      </xdr:nvSpPr>
      <xdr:spPr>
        <a:xfrm>
          <a:off x="13430250" y="60388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36</xdr:row>
      <xdr:rowOff>136723</xdr:rowOff>
    </xdr:from>
    <xdr:to>
      <xdr:col>67</xdr:col>
      <xdr:colOff>101600</xdr:colOff>
      <xdr:row>37</xdr:row>
      <xdr:rowOff>66873</xdr:rowOff>
    </xdr:to>
    <xdr:sp macro="" textlink="" fLocksText="0">
      <xdr:nvSpPr>
        <xdr:cNvPr id="523" name="フローチャート: 判断 522"/>
        <xdr:cNvSpPr/>
      </xdr:nvSpPr>
      <xdr:spPr>
        <a:xfrm>
          <a:off x="12763500" y="59721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161925</xdr:colOff>
      <xdr:row>37</xdr:row>
      <xdr:rowOff>57150</xdr:rowOff>
    </xdr:from>
    <xdr:to>
      <xdr:col>68</xdr:col>
      <xdr:colOff>123825</xdr:colOff>
      <xdr:row>38</xdr:row>
      <xdr:rowOff>152400</xdr:rowOff>
    </xdr:to>
    <xdr:sp macro="" textlink="">
      <xdr:nvSpPr>
        <xdr:cNvPr id="524" name="テキスト ボックス 523"/>
        <xdr:cNvSpPr txBox="1"/>
      </xdr:nvSpPr>
      <xdr:spPr>
        <a:xfrm>
          <a:off x="12544425" y="60579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84</xdr:col>
      <xdr:colOff>123825</xdr:colOff>
      <xdr:row>41</xdr:row>
      <xdr:rowOff>76200</xdr:rowOff>
    </xdr:from>
    <xdr:to>
      <xdr:col>88</xdr:col>
      <xdr:colOff>123825</xdr:colOff>
      <xdr:row>43</xdr:row>
      <xdr:rowOff>9525</xdr:rowOff>
    </xdr:to>
    <xdr:sp macro="" textlink="">
      <xdr:nvSpPr>
        <xdr:cNvPr id="525" name="テキスト ボックス 524"/>
        <xdr:cNvSpPr txBox="1"/>
      </xdr:nvSpPr>
      <xdr:spPr>
        <a:xfrm>
          <a:off x="16125825"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47625</xdr:colOff>
      <xdr:row>41</xdr:row>
      <xdr:rowOff>76200</xdr:rowOff>
    </xdr:from>
    <xdr:to>
      <xdr:col>84</xdr:col>
      <xdr:colOff>47625</xdr:colOff>
      <xdr:row>43</xdr:row>
      <xdr:rowOff>9525</xdr:rowOff>
    </xdr:to>
    <xdr:sp macro="" textlink="">
      <xdr:nvSpPr>
        <xdr:cNvPr id="526" name="テキスト ボックス 525"/>
        <xdr:cNvSpPr txBox="1"/>
      </xdr:nvSpPr>
      <xdr:spPr>
        <a:xfrm>
          <a:off x="15287625"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75</xdr:col>
      <xdr:colOff>114300</xdr:colOff>
      <xdr:row>41</xdr:row>
      <xdr:rowOff>76200</xdr:rowOff>
    </xdr:from>
    <xdr:to>
      <xdr:col>79</xdr:col>
      <xdr:colOff>114300</xdr:colOff>
      <xdr:row>43</xdr:row>
      <xdr:rowOff>9525</xdr:rowOff>
    </xdr:to>
    <xdr:sp macro="" textlink="">
      <xdr:nvSpPr>
        <xdr:cNvPr id="527" name="テキスト ボックス 526"/>
        <xdr:cNvSpPr txBox="1"/>
      </xdr:nvSpPr>
      <xdr:spPr>
        <a:xfrm>
          <a:off x="14401800"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70</xdr:col>
      <xdr:colOff>171450</xdr:colOff>
      <xdr:row>41</xdr:row>
      <xdr:rowOff>76200</xdr:rowOff>
    </xdr:from>
    <xdr:to>
      <xdr:col>74</xdr:col>
      <xdr:colOff>171450</xdr:colOff>
      <xdr:row>43</xdr:row>
      <xdr:rowOff>9525</xdr:rowOff>
    </xdr:to>
    <xdr:sp macro="" textlink="">
      <xdr:nvSpPr>
        <xdr:cNvPr id="528" name="テキスト ボックス 527"/>
        <xdr:cNvSpPr txBox="1"/>
      </xdr:nvSpPr>
      <xdr:spPr>
        <a:xfrm>
          <a:off x="13506450"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66</xdr:col>
      <xdr:colOff>47625</xdr:colOff>
      <xdr:row>41</xdr:row>
      <xdr:rowOff>76200</xdr:rowOff>
    </xdr:from>
    <xdr:to>
      <xdr:col>70</xdr:col>
      <xdr:colOff>47625</xdr:colOff>
      <xdr:row>43</xdr:row>
      <xdr:rowOff>9525</xdr:rowOff>
    </xdr:to>
    <xdr:sp macro="" textlink="">
      <xdr:nvSpPr>
        <xdr:cNvPr id="529" name="テキスト ボックス 528"/>
        <xdr:cNvSpPr txBox="1"/>
      </xdr:nvSpPr>
      <xdr:spPr>
        <a:xfrm>
          <a:off x="12620625"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34</xdr:row>
      <xdr:rowOff>4387</xdr:rowOff>
    </xdr:from>
    <xdr:to>
      <xdr:col>85</xdr:col>
      <xdr:colOff>177800</xdr:colOff>
      <xdr:row>34</xdr:row>
      <xdr:rowOff>105987</xdr:rowOff>
    </xdr:to>
    <xdr:sp macro="" textlink="" fLocksText="0">
      <xdr:nvSpPr>
        <xdr:cNvPr id="530" name="楕円 529"/>
        <xdr:cNvSpPr/>
      </xdr:nvSpPr>
      <xdr:spPr>
        <a:xfrm>
          <a:off x="16268700" y="55149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85</xdr:col>
      <xdr:colOff>171450</xdr:colOff>
      <xdr:row>33</xdr:row>
      <xdr:rowOff>28575</xdr:rowOff>
    </xdr:from>
    <xdr:to>
      <xdr:col>88</xdr:col>
      <xdr:colOff>133350</xdr:colOff>
      <xdr:row>34</xdr:row>
      <xdr:rowOff>123825</xdr:rowOff>
    </xdr:to>
    <xdr:sp macro="" textlink="">
      <xdr:nvSpPr>
        <xdr:cNvPr id="531" name="消防費該当値テキスト"/>
        <xdr:cNvSpPr txBox="1"/>
      </xdr:nvSpPr>
      <xdr:spPr>
        <a:xfrm>
          <a:off x="16363950" y="53816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53,697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81</xdr:col>
      <xdr:colOff>0</xdr:colOff>
      <xdr:row>35</xdr:row>
      <xdr:rowOff>7610</xdr:rowOff>
    </xdr:from>
    <xdr:to>
      <xdr:col>81</xdr:col>
      <xdr:colOff>101600</xdr:colOff>
      <xdr:row>35</xdr:row>
      <xdr:rowOff>109210</xdr:rowOff>
    </xdr:to>
    <xdr:sp macro="" textlink="" fLocksText="0">
      <xdr:nvSpPr>
        <xdr:cNvPr id="532" name="楕円 531"/>
        <xdr:cNvSpPr/>
      </xdr:nvSpPr>
      <xdr:spPr>
        <a:xfrm>
          <a:off x="15430500" y="56864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161925</xdr:colOff>
      <xdr:row>33</xdr:row>
      <xdr:rowOff>123825</xdr:rowOff>
    </xdr:from>
    <xdr:to>
      <xdr:col>82</xdr:col>
      <xdr:colOff>123825</xdr:colOff>
      <xdr:row>35</xdr:row>
      <xdr:rowOff>57150</xdr:rowOff>
    </xdr:to>
    <xdr:sp macro="" textlink="">
      <xdr:nvSpPr>
        <xdr:cNvPr id="533" name="テキスト ボックス 532"/>
        <xdr:cNvSpPr txBox="1"/>
      </xdr:nvSpPr>
      <xdr:spPr>
        <a:xfrm>
          <a:off x="15211425" y="54768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46,056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63500</xdr:colOff>
      <xdr:row>35</xdr:row>
      <xdr:rowOff>130780</xdr:rowOff>
    </xdr:from>
    <xdr:to>
      <xdr:col>76</xdr:col>
      <xdr:colOff>165100</xdr:colOff>
      <xdr:row>36</xdr:row>
      <xdr:rowOff>60930</xdr:rowOff>
    </xdr:to>
    <xdr:sp macro="" textlink="" fLocksText="0">
      <xdr:nvSpPr>
        <xdr:cNvPr id="534" name="楕円 533"/>
        <xdr:cNvSpPr/>
      </xdr:nvSpPr>
      <xdr:spPr>
        <a:xfrm>
          <a:off x="14544675" y="58102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28575</xdr:colOff>
      <xdr:row>34</xdr:row>
      <xdr:rowOff>76200</xdr:rowOff>
    </xdr:from>
    <xdr:to>
      <xdr:col>77</xdr:col>
      <xdr:colOff>180975</xdr:colOff>
      <xdr:row>36</xdr:row>
      <xdr:rowOff>9525</xdr:rowOff>
    </xdr:to>
    <xdr:sp macro="" textlink="">
      <xdr:nvSpPr>
        <xdr:cNvPr id="535" name="テキスト ボックス 534"/>
        <xdr:cNvSpPr txBox="1"/>
      </xdr:nvSpPr>
      <xdr:spPr>
        <a:xfrm>
          <a:off x="14316075" y="55911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40,668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127000</xdr:colOff>
      <xdr:row>35</xdr:row>
      <xdr:rowOff>130071</xdr:rowOff>
    </xdr:from>
    <xdr:to>
      <xdr:col>72</xdr:col>
      <xdr:colOff>38100</xdr:colOff>
      <xdr:row>36</xdr:row>
      <xdr:rowOff>60221</xdr:rowOff>
    </xdr:to>
    <xdr:sp macro="" textlink="" fLocksText="0">
      <xdr:nvSpPr>
        <xdr:cNvPr id="536" name="楕円 535"/>
        <xdr:cNvSpPr/>
      </xdr:nvSpPr>
      <xdr:spPr>
        <a:xfrm>
          <a:off x="13649325" y="58102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34</xdr:row>
      <xdr:rowOff>76200</xdr:rowOff>
    </xdr:from>
    <xdr:to>
      <xdr:col>73</xdr:col>
      <xdr:colOff>57150</xdr:colOff>
      <xdr:row>36</xdr:row>
      <xdr:rowOff>9525</xdr:rowOff>
    </xdr:to>
    <xdr:sp macro="" textlink="">
      <xdr:nvSpPr>
        <xdr:cNvPr id="537" name="テキスト ボックス 536"/>
        <xdr:cNvSpPr txBox="1"/>
      </xdr:nvSpPr>
      <xdr:spPr>
        <a:xfrm>
          <a:off x="13430250" y="55911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40,699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36</xdr:row>
      <xdr:rowOff>22606</xdr:rowOff>
    </xdr:from>
    <xdr:to>
      <xdr:col>67</xdr:col>
      <xdr:colOff>101600</xdr:colOff>
      <xdr:row>36</xdr:row>
      <xdr:rowOff>124206</xdr:rowOff>
    </xdr:to>
    <xdr:sp macro="" textlink="" fLocksText="0">
      <xdr:nvSpPr>
        <xdr:cNvPr id="538" name="楕円 537"/>
        <xdr:cNvSpPr/>
      </xdr:nvSpPr>
      <xdr:spPr>
        <a:xfrm>
          <a:off x="12763500" y="58578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161925</xdr:colOff>
      <xdr:row>34</xdr:row>
      <xdr:rowOff>142875</xdr:rowOff>
    </xdr:from>
    <xdr:to>
      <xdr:col>68</xdr:col>
      <xdr:colOff>123825</xdr:colOff>
      <xdr:row>36</xdr:row>
      <xdr:rowOff>76200</xdr:rowOff>
    </xdr:to>
    <xdr:sp macro="" textlink="">
      <xdr:nvSpPr>
        <xdr:cNvPr id="539" name="テキスト ボックス 538"/>
        <xdr:cNvSpPr txBox="1"/>
      </xdr:nvSpPr>
      <xdr:spPr>
        <a:xfrm>
          <a:off x="12544425" y="56578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37,900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43</xdr:row>
      <xdr:rowOff>57150</xdr:rowOff>
    </xdr:from>
    <xdr:to>
      <xdr:col>89</xdr:col>
      <xdr:colOff>177800</xdr:colOff>
      <xdr:row>45</xdr:row>
      <xdr:rowOff>31750</xdr:rowOff>
    </xdr:to>
    <xdr:sp macro="" textlink="" fLocksText="0">
      <xdr:nvSpPr>
        <xdr:cNvPr id="540" name="正方形/長方形 539"/>
        <xdr:cNvSpPr/>
      </xdr:nvSpPr>
      <xdr:spPr>
        <a:xfrm>
          <a:off x="12449175" y="7029450"/>
          <a:ext cx="46863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fLocksText="0">
      <xdr:nvSpPr>
        <xdr:cNvPr id="541" name="正方形/長方形 540"/>
        <xdr:cNvSpPr/>
      </xdr:nvSpPr>
      <xdr:spPr>
        <a:xfrm>
          <a:off x="12573000" y="7353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fLocksText="0">
      <xdr:nvSpPr>
        <xdr:cNvPr id="542" name="正方形/長方形 541"/>
        <xdr:cNvSpPr/>
      </xdr:nvSpPr>
      <xdr:spPr>
        <a:xfrm>
          <a:off x="12573000" y="7543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fLocksText="0">
      <xdr:nvSpPr>
        <xdr:cNvPr id="543" name="正方形/長方形 542"/>
        <xdr:cNvSpPr/>
      </xdr:nvSpPr>
      <xdr:spPr>
        <a:xfrm>
          <a:off x="13592175" y="7353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fLocksText="0">
      <xdr:nvSpPr>
        <xdr:cNvPr id="544" name="正方形/長方形 543"/>
        <xdr:cNvSpPr/>
      </xdr:nvSpPr>
      <xdr:spPr>
        <a:xfrm>
          <a:off x="13592175" y="7543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fLocksText="0">
      <xdr:nvSpPr>
        <xdr:cNvPr id="545" name="正方形/長方形 544"/>
        <xdr:cNvSpPr/>
      </xdr:nvSpPr>
      <xdr:spPr>
        <a:xfrm>
          <a:off x="14735175" y="7353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fLocksText="0">
      <xdr:nvSpPr>
        <xdr:cNvPr id="546" name="正方形/長方形 545"/>
        <xdr:cNvSpPr/>
      </xdr:nvSpPr>
      <xdr:spPr>
        <a:xfrm>
          <a:off x="14735175" y="7543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fLocksText="0">
      <xdr:nvSpPr>
        <xdr:cNvPr id="547" name="正方形/長方形 546"/>
        <xdr:cNvSpPr/>
      </xdr:nvSpPr>
      <xdr:spPr>
        <a:xfrm>
          <a:off x="12449175" y="7810500"/>
          <a:ext cx="46863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19050</xdr:colOff>
      <xdr:row>47</xdr:row>
      <xdr:rowOff>9525</xdr:rowOff>
    </xdr:from>
    <xdr:to>
      <xdr:col>66</xdr:col>
      <xdr:colOff>180975</xdr:colOff>
      <xdr:row>48</xdr:row>
      <xdr:rowOff>76200</xdr:rowOff>
    </xdr:to>
    <xdr:sp macro="" textlink="">
      <xdr:nvSpPr>
        <xdr:cNvPr id="548" name="テキスト ボックス 547"/>
        <xdr:cNvSpPr txBox="1"/>
      </xdr:nvSpPr>
      <xdr:spPr>
        <a:xfrm>
          <a:off x="12401550" y="76295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61</xdr:row>
      <xdr:rowOff>82550</xdr:rowOff>
    </xdr:from>
    <xdr:to>
      <xdr:col>89</xdr:col>
      <xdr:colOff>177800</xdr:colOff>
      <xdr:row>61</xdr:row>
      <xdr:rowOff>82550</xdr:rowOff>
    </xdr:to>
    <xdr:sp macro="" textlink="">
      <xdr:nvSpPr>
        <xdr:cNvPr id="549" name="直線コネクタ 548"/>
        <xdr:cNvSpPr/>
      </xdr:nvSpPr>
      <xdr:spPr>
        <a:xfrm>
          <a:off x="12449175" y="9972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59</xdr:row>
      <xdr:rowOff>44450</xdr:rowOff>
    </xdr:from>
    <xdr:to>
      <xdr:col>89</xdr:col>
      <xdr:colOff>177800</xdr:colOff>
      <xdr:row>59</xdr:row>
      <xdr:rowOff>44450</xdr:rowOff>
    </xdr:to>
    <xdr:sp macro="" textlink="">
      <xdr:nvSpPr>
        <xdr:cNvPr id="550" name="直線コネクタ 549"/>
        <xdr:cNvSpPr/>
      </xdr:nvSpPr>
      <xdr:spPr>
        <a:xfrm>
          <a:off x="12449175" y="96107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64</xdr:col>
      <xdr:colOff>0</xdr:colOff>
      <xdr:row>58</xdr:row>
      <xdr:rowOff>76200</xdr:rowOff>
    </xdr:from>
    <xdr:to>
      <xdr:col>65</xdr:col>
      <xdr:colOff>57150</xdr:colOff>
      <xdr:row>60</xdr:row>
      <xdr:rowOff>9525</xdr:rowOff>
    </xdr:to>
    <xdr:sp macro="" textlink="">
      <xdr:nvSpPr>
        <xdr:cNvPr id="551" name="テキスト ボックス 550"/>
        <xdr:cNvSpPr txBox="1"/>
      </xdr:nvSpPr>
      <xdr:spPr>
        <a:xfrm>
          <a:off x="12192000" y="94773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57</xdr:row>
      <xdr:rowOff>6350</xdr:rowOff>
    </xdr:from>
    <xdr:to>
      <xdr:col>89</xdr:col>
      <xdr:colOff>177800</xdr:colOff>
      <xdr:row>57</xdr:row>
      <xdr:rowOff>6350</xdr:rowOff>
    </xdr:to>
    <xdr:sp macro="" textlink="">
      <xdr:nvSpPr>
        <xdr:cNvPr id="552" name="直線コネクタ 551"/>
        <xdr:cNvSpPr/>
      </xdr:nvSpPr>
      <xdr:spPr>
        <a:xfrm>
          <a:off x="12449175" y="9248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95250</xdr:colOff>
      <xdr:row>56</xdr:row>
      <xdr:rowOff>38100</xdr:rowOff>
    </xdr:from>
    <xdr:to>
      <xdr:col>65</xdr:col>
      <xdr:colOff>57150</xdr:colOff>
      <xdr:row>57</xdr:row>
      <xdr:rowOff>133350</xdr:rowOff>
    </xdr:to>
    <xdr:sp macro="" textlink="">
      <xdr:nvSpPr>
        <xdr:cNvPr id="553" name="テキスト ボックス 552"/>
        <xdr:cNvSpPr txBox="1"/>
      </xdr:nvSpPr>
      <xdr:spPr>
        <a:xfrm>
          <a:off x="11906250" y="91154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54</xdr:row>
      <xdr:rowOff>139700</xdr:rowOff>
    </xdr:from>
    <xdr:to>
      <xdr:col>89</xdr:col>
      <xdr:colOff>177800</xdr:colOff>
      <xdr:row>54</xdr:row>
      <xdr:rowOff>139700</xdr:rowOff>
    </xdr:to>
    <xdr:sp macro="" textlink="">
      <xdr:nvSpPr>
        <xdr:cNvPr id="554" name="直線コネクタ 553"/>
        <xdr:cNvSpPr/>
      </xdr:nvSpPr>
      <xdr:spPr>
        <a:xfrm>
          <a:off x="12449175" y="88963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53</xdr:row>
      <xdr:rowOff>171450</xdr:rowOff>
    </xdr:from>
    <xdr:to>
      <xdr:col>65</xdr:col>
      <xdr:colOff>66675</xdr:colOff>
      <xdr:row>55</xdr:row>
      <xdr:rowOff>95250</xdr:rowOff>
    </xdr:to>
    <xdr:sp macro="" textlink="">
      <xdr:nvSpPr>
        <xdr:cNvPr id="555" name="テキスト ボックス 554"/>
        <xdr:cNvSpPr txBox="1"/>
      </xdr:nvSpPr>
      <xdr:spPr>
        <a:xfrm>
          <a:off x="11849100" y="87534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52</xdr:row>
      <xdr:rowOff>101600</xdr:rowOff>
    </xdr:from>
    <xdr:to>
      <xdr:col>89</xdr:col>
      <xdr:colOff>177800</xdr:colOff>
      <xdr:row>52</xdr:row>
      <xdr:rowOff>101600</xdr:rowOff>
    </xdr:to>
    <xdr:sp macro="" textlink="">
      <xdr:nvSpPr>
        <xdr:cNvPr id="556" name="直線コネクタ 555"/>
        <xdr:cNvSpPr/>
      </xdr:nvSpPr>
      <xdr:spPr>
        <a:xfrm>
          <a:off x="12449175" y="8534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51</xdr:row>
      <xdr:rowOff>133350</xdr:rowOff>
    </xdr:from>
    <xdr:to>
      <xdr:col>65</xdr:col>
      <xdr:colOff>66675</xdr:colOff>
      <xdr:row>53</xdr:row>
      <xdr:rowOff>66675</xdr:rowOff>
    </xdr:to>
    <xdr:sp macro="" textlink="">
      <xdr:nvSpPr>
        <xdr:cNvPr id="557" name="テキスト ボックス 556"/>
        <xdr:cNvSpPr txBox="1"/>
      </xdr:nvSpPr>
      <xdr:spPr>
        <a:xfrm>
          <a:off x="11849100" y="84010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50</xdr:row>
      <xdr:rowOff>63500</xdr:rowOff>
    </xdr:from>
    <xdr:to>
      <xdr:col>89</xdr:col>
      <xdr:colOff>177800</xdr:colOff>
      <xdr:row>50</xdr:row>
      <xdr:rowOff>63500</xdr:rowOff>
    </xdr:to>
    <xdr:sp macro="" textlink="">
      <xdr:nvSpPr>
        <xdr:cNvPr id="558" name="直線コネクタ 557"/>
        <xdr:cNvSpPr/>
      </xdr:nvSpPr>
      <xdr:spPr>
        <a:xfrm>
          <a:off x="12449175" y="81724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49</xdr:row>
      <xdr:rowOff>95250</xdr:rowOff>
    </xdr:from>
    <xdr:to>
      <xdr:col>65</xdr:col>
      <xdr:colOff>66675</xdr:colOff>
      <xdr:row>51</xdr:row>
      <xdr:rowOff>28575</xdr:rowOff>
    </xdr:to>
    <xdr:sp macro="" textlink="">
      <xdr:nvSpPr>
        <xdr:cNvPr id="559" name="テキスト ボックス 558"/>
        <xdr:cNvSpPr txBox="1"/>
      </xdr:nvSpPr>
      <xdr:spPr>
        <a:xfrm>
          <a:off x="11849100" y="80391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48</xdr:row>
      <xdr:rowOff>25400</xdr:rowOff>
    </xdr:to>
    <xdr:sp macro="" textlink="">
      <xdr:nvSpPr>
        <xdr:cNvPr id="560" name="直線コネクタ 559"/>
        <xdr:cNvSpPr/>
      </xdr:nvSpPr>
      <xdr:spPr>
        <a:xfrm>
          <a:off x="12449175" y="781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47</xdr:row>
      <xdr:rowOff>57150</xdr:rowOff>
    </xdr:from>
    <xdr:to>
      <xdr:col>65</xdr:col>
      <xdr:colOff>66675</xdr:colOff>
      <xdr:row>48</xdr:row>
      <xdr:rowOff>152400</xdr:rowOff>
    </xdr:to>
    <xdr:sp macro="" textlink="">
      <xdr:nvSpPr>
        <xdr:cNvPr id="561" name="テキスト ボックス 560"/>
        <xdr:cNvSpPr txBox="1"/>
      </xdr:nvSpPr>
      <xdr:spPr>
        <a:xfrm>
          <a:off x="11849100" y="76771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fLocksText="0">
      <xdr:nvSpPr>
        <xdr:cNvPr id="562" name="教育費グラフ枠"/>
        <xdr:cNvSpPr/>
      </xdr:nvSpPr>
      <xdr:spPr>
        <a:xfrm>
          <a:off x="12449175" y="7810500"/>
          <a:ext cx="46863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sp macro="" textlink="">
      <xdr:nvSpPr>
        <xdr:cNvPr id="563" name="直線コネクタ 562"/>
        <xdr:cNvSpPr/>
      </xdr:nvSpPr>
      <xdr:spPr>
        <a:xfrm flipV="1">
          <a:off x="16316325" y="8181975"/>
          <a:ext cx="0"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57</xdr:row>
      <xdr:rowOff>142875</xdr:rowOff>
    </xdr:from>
    <xdr:to>
      <xdr:col>88</xdr:col>
      <xdr:colOff>133350</xdr:colOff>
      <xdr:row>59</xdr:row>
      <xdr:rowOff>76200</xdr:rowOff>
    </xdr:to>
    <xdr:sp macro="" textlink="">
      <xdr:nvSpPr>
        <xdr:cNvPr id="564" name="教育費最小値テキスト"/>
        <xdr:cNvSpPr txBox="1"/>
      </xdr:nvSpPr>
      <xdr:spPr>
        <a:xfrm>
          <a:off x="16363950" y="93821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32,800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57</xdr:row>
      <xdr:rowOff>137414</xdr:rowOff>
    </xdr:from>
    <xdr:to>
      <xdr:col>86</xdr:col>
      <xdr:colOff>25400</xdr:colOff>
      <xdr:row>57</xdr:row>
      <xdr:rowOff>137414</xdr:rowOff>
    </xdr:to>
    <xdr:sp macro="" textlink="">
      <xdr:nvSpPr>
        <xdr:cNvPr id="565" name="直線コネクタ 564"/>
        <xdr:cNvSpPr/>
      </xdr:nvSpPr>
      <xdr:spPr>
        <a:xfrm>
          <a:off x="16230600" y="93726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49</xdr:row>
      <xdr:rowOff>28575</xdr:rowOff>
    </xdr:from>
    <xdr:to>
      <xdr:col>89</xdr:col>
      <xdr:colOff>9525</xdr:colOff>
      <xdr:row>50</xdr:row>
      <xdr:rowOff>123825</xdr:rowOff>
    </xdr:to>
    <xdr:sp macro="" textlink="">
      <xdr:nvSpPr>
        <xdr:cNvPr id="566" name="教育費最大値テキスト"/>
        <xdr:cNvSpPr txBox="1"/>
      </xdr:nvSpPr>
      <xdr:spPr>
        <a:xfrm>
          <a:off x="16363950" y="79724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197,726</a:t>
          </a:r>
          <a:endParaRPr lang="ja-JP" altLang="en-US" sz="1000" b="1">
            <a:latin typeface="ＭＳ Ｐゴシック" panose="020B0600070205080204" pitchFamily="50" charset="-128"/>
          </a:endParaRPr>
        </a:p>
      </xdr:txBody>
    </xdr:sp>
    <xdr:clientData/>
  </xdr:twoCellAnchor>
  <xdr:twoCellAnchor>
    <xdr:from>
      <xdr:col>85</xdr:col>
      <xdr:colOff>38100</xdr:colOff>
      <xdr:row>50</xdr:row>
      <xdr:rowOff>80828</xdr:rowOff>
    </xdr:from>
    <xdr:to>
      <xdr:col>86</xdr:col>
      <xdr:colOff>25400</xdr:colOff>
      <xdr:row>50</xdr:row>
      <xdr:rowOff>80828</xdr:rowOff>
    </xdr:to>
    <xdr:sp macro="" textlink="">
      <xdr:nvSpPr>
        <xdr:cNvPr id="567" name="直線コネクタ 566"/>
        <xdr:cNvSpPr/>
      </xdr:nvSpPr>
      <xdr:spPr>
        <a:xfrm>
          <a:off x="16230600" y="81819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55</xdr:row>
      <xdr:rowOff>56169</xdr:rowOff>
    </xdr:from>
    <xdr:to>
      <xdr:col>85</xdr:col>
      <xdr:colOff>127000</xdr:colOff>
      <xdr:row>55</xdr:row>
      <xdr:rowOff>76134</xdr:rowOff>
    </xdr:to>
    <xdr:sp macro="" textlink="">
      <xdr:nvSpPr>
        <xdr:cNvPr id="568" name="直線コネクタ 567"/>
        <xdr:cNvSpPr/>
      </xdr:nvSpPr>
      <xdr:spPr>
        <a:xfrm flipV="1">
          <a:off x="15478125" y="8972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55</xdr:row>
      <xdr:rowOff>123825</xdr:rowOff>
    </xdr:from>
    <xdr:to>
      <xdr:col>88</xdr:col>
      <xdr:colOff>133350</xdr:colOff>
      <xdr:row>57</xdr:row>
      <xdr:rowOff>57150</xdr:rowOff>
    </xdr:to>
    <xdr:sp macro="" textlink="">
      <xdr:nvSpPr>
        <xdr:cNvPr id="569" name="教育費平均値テキスト"/>
        <xdr:cNvSpPr txBox="1"/>
      </xdr:nvSpPr>
      <xdr:spPr>
        <a:xfrm>
          <a:off x="16363950" y="903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55</xdr:row>
      <xdr:rowOff>148420</xdr:rowOff>
    </xdr:from>
    <xdr:to>
      <xdr:col>85</xdr:col>
      <xdr:colOff>177800</xdr:colOff>
      <xdr:row>56</xdr:row>
      <xdr:rowOff>78570</xdr:rowOff>
    </xdr:to>
    <xdr:sp macro="" textlink="" fLocksText="0">
      <xdr:nvSpPr>
        <xdr:cNvPr id="570" name="フローチャート: 判断 569"/>
        <xdr:cNvSpPr/>
      </xdr:nvSpPr>
      <xdr:spPr>
        <a:xfrm>
          <a:off x="16268700" y="90678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55</xdr:row>
      <xdr:rowOff>57831</xdr:rowOff>
    </xdr:from>
    <xdr:to>
      <xdr:col>81</xdr:col>
      <xdr:colOff>50800</xdr:colOff>
      <xdr:row>55</xdr:row>
      <xdr:rowOff>76134</xdr:rowOff>
    </xdr:to>
    <xdr:sp macro="" textlink="">
      <xdr:nvSpPr>
        <xdr:cNvPr id="571" name="直線コネクタ 570"/>
        <xdr:cNvSpPr/>
      </xdr:nvSpPr>
      <xdr:spPr>
        <a:xfrm>
          <a:off x="14592300" y="897255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55</xdr:row>
      <xdr:rowOff>167904</xdr:rowOff>
    </xdr:from>
    <xdr:to>
      <xdr:col>81</xdr:col>
      <xdr:colOff>101600</xdr:colOff>
      <xdr:row>56</xdr:row>
      <xdr:rowOff>98054</xdr:rowOff>
    </xdr:to>
    <xdr:sp macro="" textlink="" fLocksText="0">
      <xdr:nvSpPr>
        <xdr:cNvPr id="572" name="フローチャート: 判断 571"/>
        <xdr:cNvSpPr/>
      </xdr:nvSpPr>
      <xdr:spPr>
        <a:xfrm>
          <a:off x="15430500" y="9077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161925</xdr:colOff>
      <xdr:row>56</xdr:row>
      <xdr:rowOff>85725</xdr:rowOff>
    </xdr:from>
    <xdr:to>
      <xdr:col>82</xdr:col>
      <xdr:colOff>123825</xdr:colOff>
      <xdr:row>58</xdr:row>
      <xdr:rowOff>19050</xdr:rowOff>
    </xdr:to>
    <xdr:sp macro="" textlink="">
      <xdr:nvSpPr>
        <xdr:cNvPr id="573" name="テキスト ボックス 572"/>
        <xdr:cNvSpPr txBox="1"/>
      </xdr:nvSpPr>
      <xdr:spPr>
        <a:xfrm>
          <a:off x="15211425" y="91630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177800</xdr:colOff>
      <xdr:row>55</xdr:row>
      <xdr:rowOff>15891</xdr:rowOff>
    </xdr:from>
    <xdr:to>
      <xdr:col>76</xdr:col>
      <xdr:colOff>114300</xdr:colOff>
      <xdr:row>55</xdr:row>
      <xdr:rowOff>57831</xdr:rowOff>
    </xdr:to>
    <xdr:sp macro="" textlink="">
      <xdr:nvSpPr>
        <xdr:cNvPr id="574" name="直線コネクタ 573"/>
        <xdr:cNvSpPr/>
      </xdr:nvSpPr>
      <xdr:spPr>
        <a:xfrm>
          <a:off x="13706475" y="893445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55</xdr:row>
      <xdr:rowOff>148282</xdr:rowOff>
    </xdr:from>
    <xdr:to>
      <xdr:col>76</xdr:col>
      <xdr:colOff>165100</xdr:colOff>
      <xdr:row>56</xdr:row>
      <xdr:rowOff>78432</xdr:rowOff>
    </xdr:to>
    <xdr:sp macro="" textlink="" fLocksText="0">
      <xdr:nvSpPr>
        <xdr:cNvPr id="575" name="フローチャート: 判断 574"/>
        <xdr:cNvSpPr/>
      </xdr:nvSpPr>
      <xdr:spPr>
        <a:xfrm>
          <a:off x="14544675" y="90678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28575</xdr:colOff>
      <xdr:row>56</xdr:row>
      <xdr:rowOff>66675</xdr:rowOff>
    </xdr:from>
    <xdr:to>
      <xdr:col>77</xdr:col>
      <xdr:colOff>180975</xdr:colOff>
      <xdr:row>58</xdr:row>
      <xdr:rowOff>0</xdr:rowOff>
    </xdr:to>
    <xdr:sp macro="" textlink="">
      <xdr:nvSpPr>
        <xdr:cNvPr id="576" name="テキスト ボックス 575"/>
        <xdr:cNvSpPr txBox="1"/>
      </xdr:nvSpPr>
      <xdr:spPr>
        <a:xfrm>
          <a:off x="14316075" y="91440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50800</xdr:colOff>
      <xdr:row>54</xdr:row>
      <xdr:rowOff>62692</xdr:rowOff>
    </xdr:from>
    <xdr:to>
      <xdr:col>71</xdr:col>
      <xdr:colOff>177800</xdr:colOff>
      <xdr:row>55</xdr:row>
      <xdr:rowOff>15891</xdr:rowOff>
    </xdr:to>
    <xdr:sp macro="" textlink="">
      <xdr:nvSpPr>
        <xdr:cNvPr id="577" name="直線コネクタ 576"/>
        <xdr:cNvSpPr/>
      </xdr:nvSpPr>
      <xdr:spPr>
        <a:xfrm>
          <a:off x="12811125" y="8820150"/>
          <a:ext cx="89535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55</xdr:row>
      <xdr:rowOff>110411</xdr:rowOff>
    </xdr:from>
    <xdr:to>
      <xdr:col>72</xdr:col>
      <xdr:colOff>38100</xdr:colOff>
      <xdr:row>56</xdr:row>
      <xdr:rowOff>40561</xdr:rowOff>
    </xdr:to>
    <xdr:sp macro="" textlink="" fLocksText="0">
      <xdr:nvSpPr>
        <xdr:cNvPr id="578" name="フローチャート: 判断 577"/>
        <xdr:cNvSpPr/>
      </xdr:nvSpPr>
      <xdr:spPr>
        <a:xfrm>
          <a:off x="13649325" y="90297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56</xdr:row>
      <xdr:rowOff>28575</xdr:rowOff>
    </xdr:from>
    <xdr:to>
      <xdr:col>73</xdr:col>
      <xdr:colOff>57150</xdr:colOff>
      <xdr:row>57</xdr:row>
      <xdr:rowOff>123825</xdr:rowOff>
    </xdr:to>
    <xdr:sp macro="" textlink="">
      <xdr:nvSpPr>
        <xdr:cNvPr id="579" name="テキスト ボックス 578"/>
        <xdr:cNvSpPr txBox="1"/>
      </xdr:nvSpPr>
      <xdr:spPr>
        <a:xfrm>
          <a:off x="13430250" y="91059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55</xdr:row>
      <xdr:rowOff>127297</xdr:rowOff>
    </xdr:from>
    <xdr:to>
      <xdr:col>67</xdr:col>
      <xdr:colOff>101600</xdr:colOff>
      <xdr:row>56</xdr:row>
      <xdr:rowOff>57447</xdr:rowOff>
    </xdr:to>
    <xdr:sp macro="" textlink="" fLocksText="0">
      <xdr:nvSpPr>
        <xdr:cNvPr id="580" name="フローチャート: 判断 579"/>
        <xdr:cNvSpPr/>
      </xdr:nvSpPr>
      <xdr:spPr>
        <a:xfrm>
          <a:off x="12763500" y="90392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161925</xdr:colOff>
      <xdr:row>56</xdr:row>
      <xdr:rowOff>47625</xdr:rowOff>
    </xdr:from>
    <xdr:to>
      <xdr:col>68</xdr:col>
      <xdr:colOff>123825</xdr:colOff>
      <xdr:row>57</xdr:row>
      <xdr:rowOff>142875</xdr:rowOff>
    </xdr:to>
    <xdr:sp macro="" textlink="">
      <xdr:nvSpPr>
        <xdr:cNvPr id="581" name="テキスト ボックス 580"/>
        <xdr:cNvSpPr txBox="1"/>
      </xdr:nvSpPr>
      <xdr:spPr>
        <a:xfrm>
          <a:off x="12544425" y="91249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84</xdr:col>
      <xdr:colOff>123825</xdr:colOff>
      <xdr:row>61</xdr:row>
      <xdr:rowOff>76200</xdr:rowOff>
    </xdr:from>
    <xdr:to>
      <xdr:col>88</xdr:col>
      <xdr:colOff>123825</xdr:colOff>
      <xdr:row>63</xdr:row>
      <xdr:rowOff>9525</xdr:rowOff>
    </xdr:to>
    <xdr:sp macro="" textlink="">
      <xdr:nvSpPr>
        <xdr:cNvPr id="582" name="テキスト ボックス 581"/>
        <xdr:cNvSpPr txBox="1"/>
      </xdr:nvSpPr>
      <xdr:spPr>
        <a:xfrm>
          <a:off x="16125825"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47625</xdr:colOff>
      <xdr:row>61</xdr:row>
      <xdr:rowOff>76200</xdr:rowOff>
    </xdr:from>
    <xdr:to>
      <xdr:col>84</xdr:col>
      <xdr:colOff>47625</xdr:colOff>
      <xdr:row>63</xdr:row>
      <xdr:rowOff>9525</xdr:rowOff>
    </xdr:to>
    <xdr:sp macro="" textlink="">
      <xdr:nvSpPr>
        <xdr:cNvPr id="583" name="テキスト ボックス 582"/>
        <xdr:cNvSpPr txBox="1"/>
      </xdr:nvSpPr>
      <xdr:spPr>
        <a:xfrm>
          <a:off x="15287625"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75</xdr:col>
      <xdr:colOff>114300</xdr:colOff>
      <xdr:row>61</xdr:row>
      <xdr:rowOff>76200</xdr:rowOff>
    </xdr:from>
    <xdr:to>
      <xdr:col>79</xdr:col>
      <xdr:colOff>114300</xdr:colOff>
      <xdr:row>63</xdr:row>
      <xdr:rowOff>9525</xdr:rowOff>
    </xdr:to>
    <xdr:sp macro="" textlink="">
      <xdr:nvSpPr>
        <xdr:cNvPr id="584" name="テキスト ボックス 583"/>
        <xdr:cNvSpPr txBox="1"/>
      </xdr:nvSpPr>
      <xdr:spPr>
        <a:xfrm>
          <a:off x="14401800"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70</xdr:col>
      <xdr:colOff>171450</xdr:colOff>
      <xdr:row>61</xdr:row>
      <xdr:rowOff>76200</xdr:rowOff>
    </xdr:from>
    <xdr:to>
      <xdr:col>74</xdr:col>
      <xdr:colOff>171450</xdr:colOff>
      <xdr:row>63</xdr:row>
      <xdr:rowOff>9525</xdr:rowOff>
    </xdr:to>
    <xdr:sp macro="" textlink="">
      <xdr:nvSpPr>
        <xdr:cNvPr id="585" name="テキスト ボックス 584"/>
        <xdr:cNvSpPr txBox="1"/>
      </xdr:nvSpPr>
      <xdr:spPr>
        <a:xfrm>
          <a:off x="13506450"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66</xdr:col>
      <xdr:colOff>47625</xdr:colOff>
      <xdr:row>61</xdr:row>
      <xdr:rowOff>76200</xdr:rowOff>
    </xdr:from>
    <xdr:to>
      <xdr:col>70</xdr:col>
      <xdr:colOff>47625</xdr:colOff>
      <xdr:row>63</xdr:row>
      <xdr:rowOff>9525</xdr:rowOff>
    </xdr:to>
    <xdr:sp macro="" textlink="">
      <xdr:nvSpPr>
        <xdr:cNvPr id="586" name="テキスト ボックス 585"/>
        <xdr:cNvSpPr txBox="1"/>
      </xdr:nvSpPr>
      <xdr:spPr>
        <a:xfrm>
          <a:off x="12620625"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55</xdr:row>
      <xdr:rowOff>5369</xdr:rowOff>
    </xdr:from>
    <xdr:to>
      <xdr:col>85</xdr:col>
      <xdr:colOff>177800</xdr:colOff>
      <xdr:row>55</xdr:row>
      <xdr:rowOff>106969</xdr:rowOff>
    </xdr:to>
    <xdr:sp macro="" textlink="" fLocksText="0">
      <xdr:nvSpPr>
        <xdr:cNvPr id="587" name="楕円 586"/>
        <xdr:cNvSpPr/>
      </xdr:nvSpPr>
      <xdr:spPr>
        <a:xfrm>
          <a:off x="16268700" y="8924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85</xdr:col>
      <xdr:colOff>171450</xdr:colOff>
      <xdr:row>54</xdr:row>
      <xdr:rowOff>28575</xdr:rowOff>
    </xdr:from>
    <xdr:to>
      <xdr:col>88</xdr:col>
      <xdr:colOff>133350</xdr:colOff>
      <xdr:row>55</xdr:row>
      <xdr:rowOff>123825</xdr:rowOff>
    </xdr:to>
    <xdr:sp macro="" textlink="">
      <xdr:nvSpPr>
        <xdr:cNvPr id="588" name="教育費該当値テキスト"/>
        <xdr:cNvSpPr txBox="1"/>
      </xdr:nvSpPr>
      <xdr:spPr>
        <a:xfrm>
          <a:off x="16363950" y="87820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88,462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81</xdr:col>
      <xdr:colOff>0</xdr:colOff>
      <xdr:row>55</xdr:row>
      <xdr:rowOff>25334</xdr:rowOff>
    </xdr:from>
    <xdr:to>
      <xdr:col>81</xdr:col>
      <xdr:colOff>101600</xdr:colOff>
      <xdr:row>55</xdr:row>
      <xdr:rowOff>126934</xdr:rowOff>
    </xdr:to>
    <xdr:sp macro="" textlink="" fLocksText="0">
      <xdr:nvSpPr>
        <xdr:cNvPr id="589" name="楕円 588"/>
        <xdr:cNvSpPr/>
      </xdr:nvSpPr>
      <xdr:spPr>
        <a:xfrm>
          <a:off x="15430500" y="89439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161925</xdr:colOff>
      <xdr:row>53</xdr:row>
      <xdr:rowOff>142875</xdr:rowOff>
    </xdr:from>
    <xdr:to>
      <xdr:col>82</xdr:col>
      <xdr:colOff>123825</xdr:colOff>
      <xdr:row>55</xdr:row>
      <xdr:rowOff>76200</xdr:rowOff>
    </xdr:to>
    <xdr:sp macro="" textlink="">
      <xdr:nvSpPr>
        <xdr:cNvPr id="590" name="テキスト ボックス 589"/>
        <xdr:cNvSpPr txBox="1"/>
      </xdr:nvSpPr>
      <xdr:spPr>
        <a:xfrm>
          <a:off x="15211425" y="87344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85,842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63500</xdr:colOff>
      <xdr:row>55</xdr:row>
      <xdr:rowOff>7031</xdr:rowOff>
    </xdr:from>
    <xdr:to>
      <xdr:col>76</xdr:col>
      <xdr:colOff>165100</xdr:colOff>
      <xdr:row>55</xdr:row>
      <xdr:rowOff>108631</xdr:rowOff>
    </xdr:to>
    <xdr:sp macro="" textlink="" fLocksText="0">
      <xdr:nvSpPr>
        <xdr:cNvPr id="591" name="楕円 590"/>
        <xdr:cNvSpPr/>
      </xdr:nvSpPr>
      <xdr:spPr>
        <a:xfrm>
          <a:off x="14544675" y="89249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28575</xdr:colOff>
      <xdr:row>53</xdr:row>
      <xdr:rowOff>123825</xdr:rowOff>
    </xdr:from>
    <xdr:to>
      <xdr:col>77</xdr:col>
      <xdr:colOff>180975</xdr:colOff>
      <xdr:row>55</xdr:row>
      <xdr:rowOff>57150</xdr:rowOff>
    </xdr:to>
    <xdr:sp macro="" textlink="">
      <xdr:nvSpPr>
        <xdr:cNvPr id="592" name="テキスト ボックス 591"/>
        <xdr:cNvSpPr txBox="1"/>
      </xdr:nvSpPr>
      <xdr:spPr>
        <a:xfrm>
          <a:off x="14316075" y="87153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88,244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127000</xdr:colOff>
      <xdr:row>54</xdr:row>
      <xdr:rowOff>136541</xdr:rowOff>
    </xdr:from>
    <xdr:to>
      <xdr:col>72</xdr:col>
      <xdr:colOff>38100</xdr:colOff>
      <xdr:row>55</xdr:row>
      <xdr:rowOff>66691</xdr:rowOff>
    </xdr:to>
    <xdr:sp macro="" textlink="" fLocksText="0">
      <xdr:nvSpPr>
        <xdr:cNvPr id="593" name="楕円 592"/>
        <xdr:cNvSpPr/>
      </xdr:nvSpPr>
      <xdr:spPr>
        <a:xfrm>
          <a:off x="13649325" y="88868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53</xdr:row>
      <xdr:rowOff>85725</xdr:rowOff>
    </xdr:from>
    <xdr:to>
      <xdr:col>73</xdr:col>
      <xdr:colOff>57150</xdr:colOff>
      <xdr:row>55</xdr:row>
      <xdr:rowOff>19050</xdr:rowOff>
    </xdr:to>
    <xdr:sp macro="" textlink="">
      <xdr:nvSpPr>
        <xdr:cNvPr id="594" name="テキスト ボックス 593"/>
        <xdr:cNvSpPr txBox="1"/>
      </xdr:nvSpPr>
      <xdr:spPr>
        <a:xfrm>
          <a:off x="13430250" y="86772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93,748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54</xdr:row>
      <xdr:rowOff>11892</xdr:rowOff>
    </xdr:from>
    <xdr:to>
      <xdr:col>67</xdr:col>
      <xdr:colOff>101600</xdr:colOff>
      <xdr:row>54</xdr:row>
      <xdr:rowOff>113492</xdr:rowOff>
    </xdr:to>
    <xdr:sp macro="" textlink="" fLocksText="0">
      <xdr:nvSpPr>
        <xdr:cNvPr id="595" name="楕円 594"/>
        <xdr:cNvSpPr/>
      </xdr:nvSpPr>
      <xdr:spPr>
        <a:xfrm>
          <a:off x="12763500" y="87630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123825</xdr:colOff>
      <xdr:row>52</xdr:row>
      <xdr:rowOff>133350</xdr:rowOff>
    </xdr:from>
    <xdr:to>
      <xdr:col>68</xdr:col>
      <xdr:colOff>152400</xdr:colOff>
      <xdr:row>54</xdr:row>
      <xdr:rowOff>66675</xdr:rowOff>
    </xdr:to>
    <xdr:sp macro="" textlink="">
      <xdr:nvSpPr>
        <xdr:cNvPr id="596" name="テキスト ボックス 595"/>
        <xdr:cNvSpPr txBox="1"/>
      </xdr:nvSpPr>
      <xdr:spPr>
        <a:xfrm>
          <a:off x="12506325" y="85629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110,106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63</xdr:row>
      <xdr:rowOff>57150</xdr:rowOff>
    </xdr:from>
    <xdr:to>
      <xdr:col>89</xdr:col>
      <xdr:colOff>177800</xdr:colOff>
      <xdr:row>65</xdr:row>
      <xdr:rowOff>31750</xdr:rowOff>
    </xdr:to>
    <xdr:sp macro="" textlink="" fLocksText="0">
      <xdr:nvSpPr>
        <xdr:cNvPr id="597" name="正方形/長方形 596"/>
        <xdr:cNvSpPr/>
      </xdr:nvSpPr>
      <xdr:spPr>
        <a:xfrm>
          <a:off x="12449175" y="10267950"/>
          <a:ext cx="46863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fLocksText="0">
      <xdr:nvSpPr>
        <xdr:cNvPr id="598" name="正方形/長方形 597"/>
        <xdr:cNvSpPr/>
      </xdr:nvSpPr>
      <xdr:spPr>
        <a:xfrm>
          <a:off x="12573000" y="10591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fLocksText="0">
      <xdr:nvSpPr>
        <xdr:cNvPr id="599" name="正方形/長方形 598"/>
        <xdr:cNvSpPr/>
      </xdr:nvSpPr>
      <xdr:spPr>
        <a:xfrm>
          <a:off x="12573000" y="10782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fLocksText="0">
      <xdr:nvSpPr>
        <xdr:cNvPr id="600" name="正方形/長方形 599"/>
        <xdr:cNvSpPr/>
      </xdr:nvSpPr>
      <xdr:spPr>
        <a:xfrm>
          <a:off x="13592175" y="10591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fLocksText="0">
      <xdr:nvSpPr>
        <xdr:cNvPr id="601" name="正方形/長方形 600"/>
        <xdr:cNvSpPr/>
      </xdr:nvSpPr>
      <xdr:spPr>
        <a:xfrm>
          <a:off x="13592175" y="10782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fLocksText="0">
      <xdr:nvSpPr>
        <xdr:cNvPr id="602" name="正方形/長方形 601"/>
        <xdr:cNvSpPr/>
      </xdr:nvSpPr>
      <xdr:spPr>
        <a:xfrm>
          <a:off x="14735175" y="10591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fLocksText="0">
      <xdr:nvSpPr>
        <xdr:cNvPr id="603" name="正方形/長方形 602"/>
        <xdr:cNvSpPr/>
      </xdr:nvSpPr>
      <xdr:spPr>
        <a:xfrm>
          <a:off x="14735175" y="10782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fLocksText="0">
      <xdr:nvSpPr>
        <xdr:cNvPr id="604" name="正方形/長方形 603"/>
        <xdr:cNvSpPr/>
      </xdr:nvSpPr>
      <xdr:spPr>
        <a:xfrm>
          <a:off x="12449175" y="11049000"/>
          <a:ext cx="46863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19050</xdr:colOff>
      <xdr:row>67</xdr:row>
      <xdr:rowOff>9525</xdr:rowOff>
    </xdr:from>
    <xdr:to>
      <xdr:col>66</xdr:col>
      <xdr:colOff>180975</xdr:colOff>
      <xdr:row>68</xdr:row>
      <xdr:rowOff>76200</xdr:rowOff>
    </xdr:to>
    <xdr:sp macro="" textlink="">
      <xdr:nvSpPr>
        <xdr:cNvPr id="605" name="テキスト ボックス 604"/>
        <xdr:cNvSpPr txBox="1"/>
      </xdr:nvSpPr>
      <xdr:spPr>
        <a:xfrm>
          <a:off x="12401550" y="108680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81</xdr:row>
      <xdr:rowOff>82550</xdr:rowOff>
    </xdr:from>
    <xdr:to>
      <xdr:col>89</xdr:col>
      <xdr:colOff>177800</xdr:colOff>
      <xdr:row>81</xdr:row>
      <xdr:rowOff>82550</xdr:rowOff>
    </xdr:to>
    <xdr:sp macro="" textlink="">
      <xdr:nvSpPr>
        <xdr:cNvPr id="606" name="直線コネクタ 605"/>
        <xdr:cNvSpPr/>
      </xdr:nvSpPr>
      <xdr:spPr>
        <a:xfrm>
          <a:off x="12449175" y="1321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79</xdr:row>
      <xdr:rowOff>44450</xdr:rowOff>
    </xdr:from>
    <xdr:to>
      <xdr:col>89</xdr:col>
      <xdr:colOff>177800</xdr:colOff>
      <xdr:row>79</xdr:row>
      <xdr:rowOff>44450</xdr:rowOff>
    </xdr:to>
    <xdr:sp macro="" textlink="">
      <xdr:nvSpPr>
        <xdr:cNvPr id="607" name="直線コネクタ 606"/>
        <xdr:cNvSpPr/>
      </xdr:nvSpPr>
      <xdr:spPr>
        <a:xfrm>
          <a:off x="12449175" y="12849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64</xdr:col>
      <xdr:colOff>0</xdr:colOff>
      <xdr:row>78</xdr:row>
      <xdr:rowOff>76200</xdr:rowOff>
    </xdr:from>
    <xdr:to>
      <xdr:col>65</xdr:col>
      <xdr:colOff>57150</xdr:colOff>
      <xdr:row>80</xdr:row>
      <xdr:rowOff>9525</xdr:rowOff>
    </xdr:to>
    <xdr:sp macro="" textlink="">
      <xdr:nvSpPr>
        <xdr:cNvPr id="608" name="テキスト ボックス 607"/>
        <xdr:cNvSpPr txBox="1"/>
      </xdr:nvSpPr>
      <xdr:spPr>
        <a:xfrm>
          <a:off x="12192000" y="127158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77</xdr:row>
      <xdr:rowOff>6350</xdr:rowOff>
    </xdr:from>
    <xdr:to>
      <xdr:col>89</xdr:col>
      <xdr:colOff>177800</xdr:colOff>
      <xdr:row>77</xdr:row>
      <xdr:rowOff>6350</xdr:rowOff>
    </xdr:to>
    <xdr:sp macro="" textlink="">
      <xdr:nvSpPr>
        <xdr:cNvPr id="609" name="直線コネクタ 608"/>
        <xdr:cNvSpPr/>
      </xdr:nvSpPr>
      <xdr:spPr>
        <a:xfrm>
          <a:off x="12449175" y="124872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95250</xdr:colOff>
      <xdr:row>76</xdr:row>
      <xdr:rowOff>38100</xdr:rowOff>
    </xdr:from>
    <xdr:to>
      <xdr:col>65</xdr:col>
      <xdr:colOff>57150</xdr:colOff>
      <xdr:row>77</xdr:row>
      <xdr:rowOff>133350</xdr:rowOff>
    </xdr:to>
    <xdr:sp macro="" textlink="">
      <xdr:nvSpPr>
        <xdr:cNvPr id="610" name="テキスト ボックス 609"/>
        <xdr:cNvSpPr txBox="1"/>
      </xdr:nvSpPr>
      <xdr:spPr>
        <a:xfrm>
          <a:off x="11906250" y="123539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74</xdr:row>
      <xdr:rowOff>139700</xdr:rowOff>
    </xdr:from>
    <xdr:to>
      <xdr:col>89</xdr:col>
      <xdr:colOff>177800</xdr:colOff>
      <xdr:row>74</xdr:row>
      <xdr:rowOff>139700</xdr:rowOff>
    </xdr:to>
    <xdr:sp macro="" textlink="">
      <xdr:nvSpPr>
        <xdr:cNvPr id="611" name="直線コネクタ 610"/>
        <xdr:cNvSpPr/>
      </xdr:nvSpPr>
      <xdr:spPr>
        <a:xfrm>
          <a:off x="12449175" y="12134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95250</xdr:colOff>
      <xdr:row>73</xdr:row>
      <xdr:rowOff>171450</xdr:rowOff>
    </xdr:from>
    <xdr:to>
      <xdr:col>65</xdr:col>
      <xdr:colOff>57150</xdr:colOff>
      <xdr:row>75</xdr:row>
      <xdr:rowOff>95250</xdr:rowOff>
    </xdr:to>
    <xdr:sp macro="" textlink="">
      <xdr:nvSpPr>
        <xdr:cNvPr id="612" name="テキスト ボックス 611"/>
        <xdr:cNvSpPr txBox="1"/>
      </xdr:nvSpPr>
      <xdr:spPr>
        <a:xfrm>
          <a:off x="11906250" y="119919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72</xdr:row>
      <xdr:rowOff>101600</xdr:rowOff>
    </xdr:from>
    <xdr:to>
      <xdr:col>89</xdr:col>
      <xdr:colOff>177800</xdr:colOff>
      <xdr:row>72</xdr:row>
      <xdr:rowOff>101600</xdr:rowOff>
    </xdr:to>
    <xdr:sp macro="" textlink="">
      <xdr:nvSpPr>
        <xdr:cNvPr id="613" name="直線コネクタ 612"/>
        <xdr:cNvSpPr/>
      </xdr:nvSpPr>
      <xdr:spPr>
        <a:xfrm>
          <a:off x="12449175" y="117729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95250</xdr:colOff>
      <xdr:row>71</xdr:row>
      <xdr:rowOff>133350</xdr:rowOff>
    </xdr:from>
    <xdr:to>
      <xdr:col>65</xdr:col>
      <xdr:colOff>57150</xdr:colOff>
      <xdr:row>73</xdr:row>
      <xdr:rowOff>66675</xdr:rowOff>
    </xdr:to>
    <xdr:sp macro="" textlink="">
      <xdr:nvSpPr>
        <xdr:cNvPr id="614" name="テキスト ボックス 613"/>
        <xdr:cNvSpPr txBox="1"/>
      </xdr:nvSpPr>
      <xdr:spPr>
        <a:xfrm>
          <a:off x="11906250" y="116395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70</xdr:row>
      <xdr:rowOff>63500</xdr:rowOff>
    </xdr:from>
    <xdr:to>
      <xdr:col>89</xdr:col>
      <xdr:colOff>177800</xdr:colOff>
      <xdr:row>70</xdr:row>
      <xdr:rowOff>63500</xdr:rowOff>
    </xdr:to>
    <xdr:sp macro="" textlink="">
      <xdr:nvSpPr>
        <xdr:cNvPr id="615" name="直線コネクタ 614"/>
        <xdr:cNvSpPr/>
      </xdr:nvSpPr>
      <xdr:spPr>
        <a:xfrm>
          <a:off x="12449175" y="11410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69</xdr:row>
      <xdr:rowOff>95250</xdr:rowOff>
    </xdr:from>
    <xdr:to>
      <xdr:col>65</xdr:col>
      <xdr:colOff>66675</xdr:colOff>
      <xdr:row>71</xdr:row>
      <xdr:rowOff>28575</xdr:rowOff>
    </xdr:to>
    <xdr:sp macro="" textlink="">
      <xdr:nvSpPr>
        <xdr:cNvPr id="616" name="テキスト ボックス 615"/>
        <xdr:cNvSpPr txBox="1"/>
      </xdr:nvSpPr>
      <xdr:spPr>
        <a:xfrm>
          <a:off x="11849100" y="112776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68</xdr:row>
      <xdr:rowOff>25400</xdr:rowOff>
    </xdr:to>
    <xdr:sp macro="" textlink="">
      <xdr:nvSpPr>
        <xdr:cNvPr id="617" name="直線コネクタ 616"/>
        <xdr:cNvSpPr/>
      </xdr:nvSpPr>
      <xdr:spPr>
        <a:xfrm>
          <a:off x="12449175"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67</xdr:row>
      <xdr:rowOff>57150</xdr:rowOff>
    </xdr:from>
    <xdr:to>
      <xdr:col>65</xdr:col>
      <xdr:colOff>66675</xdr:colOff>
      <xdr:row>68</xdr:row>
      <xdr:rowOff>152400</xdr:rowOff>
    </xdr:to>
    <xdr:sp macro="" textlink="">
      <xdr:nvSpPr>
        <xdr:cNvPr id="618" name="テキスト ボックス 617"/>
        <xdr:cNvSpPr txBox="1"/>
      </xdr:nvSpPr>
      <xdr:spPr>
        <a:xfrm>
          <a:off x="11849100" y="109156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fLocksText="0">
      <xdr:nvSpPr>
        <xdr:cNvPr id="619" name="災害復旧費グラフ枠"/>
        <xdr:cNvSpPr/>
      </xdr:nvSpPr>
      <xdr:spPr>
        <a:xfrm>
          <a:off x="12449175" y="11049000"/>
          <a:ext cx="46863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sp macro="" textlink="">
      <xdr:nvSpPr>
        <xdr:cNvPr id="620" name="直線コネクタ 619"/>
        <xdr:cNvSpPr/>
      </xdr:nvSpPr>
      <xdr:spPr>
        <a:xfrm flipV="1">
          <a:off x="16316325" y="1158240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79</xdr:row>
      <xdr:rowOff>47625</xdr:rowOff>
    </xdr:from>
    <xdr:to>
      <xdr:col>87</xdr:col>
      <xdr:colOff>38100</xdr:colOff>
      <xdr:row>80</xdr:row>
      <xdr:rowOff>142875</xdr:rowOff>
    </xdr:to>
    <xdr:sp macro="" textlink="">
      <xdr:nvSpPr>
        <xdr:cNvPr id="621" name="災害復旧費最小値テキスト"/>
        <xdr:cNvSpPr txBox="1"/>
      </xdr:nvSpPr>
      <xdr:spPr>
        <a:xfrm>
          <a:off x="16363950" y="128492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79</xdr:row>
      <xdr:rowOff>44450</xdr:rowOff>
    </xdr:from>
    <xdr:to>
      <xdr:col>86</xdr:col>
      <xdr:colOff>25400</xdr:colOff>
      <xdr:row>79</xdr:row>
      <xdr:rowOff>44450</xdr:rowOff>
    </xdr:to>
    <xdr:sp macro="" textlink="">
      <xdr:nvSpPr>
        <xdr:cNvPr id="622" name="直線コネクタ 621"/>
        <xdr:cNvSpPr/>
      </xdr:nvSpPr>
      <xdr:spPr>
        <a:xfrm>
          <a:off x="16230600" y="128492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70</xdr:row>
      <xdr:rowOff>19050</xdr:rowOff>
    </xdr:from>
    <xdr:to>
      <xdr:col>89</xdr:col>
      <xdr:colOff>9525</xdr:colOff>
      <xdr:row>71</xdr:row>
      <xdr:rowOff>114300</xdr:rowOff>
    </xdr:to>
    <xdr:sp macro="" textlink="">
      <xdr:nvSpPr>
        <xdr:cNvPr id="623" name="災害復旧費最大値テキスト"/>
        <xdr:cNvSpPr txBox="1"/>
      </xdr:nvSpPr>
      <xdr:spPr>
        <a:xfrm>
          <a:off x="16363950" y="113633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105,855</a:t>
          </a:r>
          <a:endParaRPr lang="ja-JP" altLang="en-US" sz="1000" b="1">
            <a:latin typeface="ＭＳ Ｐゴシック" panose="020B0600070205080204" pitchFamily="50" charset="-128"/>
          </a:endParaRPr>
        </a:p>
      </xdr:txBody>
    </xdr:sp>
    <xdr:clientData/>
  </xdr:twoCellAnchor>
  <xdr:twoCellAnchor>
    <xdr:from>
      <xdr:col>85</xdr:col>
      <xdr:colOff>38100</xdr:colOff>
      <xdr:row>71</xdr:row>
      <xdr:rowOff>71692</xdr:rowOff>
    </xdr:from>
    <xdr:to>
      <xdr:col>86</xdr:col>
      <xdr:colOff>25400</xdr:colOff>
      <xdr:row>71</xdr:row>
      <xdr:rowOff>71692</xdr:rowOff>
    </xdr:to>
    <xdr:sp macro="" textlink="">
      <xdr:nvSpPr>
        <xdr:cNvPr id="624" name="直線コネクタ 623"/>
        <xdr:cNvSpPr/>
      </xdr:nvSpPr>
      <xdr:spPr>
        <a:xfrm>
          <a:off x="16230600" y="115824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79</xdr:row>
      <xdr:rowOff>44196</xdr:rowOff>
    </xdr:from>
    <xdr:to>
      <xdr:col>85</xdr:col>
      <xdr:colOff>127000</xdr:colOff>
      <xdr:row>79</xdr:row>
      <xdr:rowOff>44450</xdr:rowOff>
    </xdr:to>
    <xdr:sp macro="" textlink="">
      <xdr:nvSpPr>
        <xdr:cNvPr id="625" name="直線コネクタ 624"/>
        <xdr:cNvSpPr/>
      </xdr:nvSpPr>
      <xdr:spPr>
        <a:xfrm flipV="1">
          <a:off x="15478125" y="128492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77</xdr:row>
      <xdr:rowOff>47625</xdr:rowOff>
    </xdr:from>
    <xdr:to>
      <xdr:col>88</xdr:col>
      <xdr:colOff>133350</xdr:colOff>
      <xdr:row>78</xdr:row>
      <xdr:rowOff>142875</xdr:rowOff>
    </xdr:to>
    <xdr:sp macro="" textlink="">
      <xdr:nvSpPr>
        <xdr:cNvPr id="626" name="災害復旧費平均値テキスト"/>
        <xdr:cNvSpPr txBox="1"/>
      </xdr:nvSpPr>
      <xdr:spPr>
        <a:xfrm>
          <a:off x="163639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78</xdr:row>
      <xdr:rowOff>27039</xdr:rowOff>
    </xdr:from>
    <xdr:to>
      <xdr:col>85</xdr:col>
      <xdr:colOff>177800</xdr:colOff>
      <xdr:row>78</xdr:row>
      <xdr:rowOff>128639</xdr:rowOff>
    </xdr:to>
    <xdr:sp macro="" textlink="" fLocksText="0">
      <xdr:nvSpPr>
        <xdr:cNvPr id="627" name="フローチャート: 判断 626"/>
        <xdr:cNvSpPr/>
      </xdr:nvSpPr>
      <xdr:spPr>
        <a:xfrm>
          <a:off x="16268700" y="126682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sp macro="" textlink="">
      <xdr:nvSpPr>
        <xdr:cNvPr id="628" name="直線コネクタ 627"/>
        <xdr:cNvSpPr/>
      </xdr:nvSpPr>
      <xdr:spPr>
        <a:xfrm>
          <a:off x="14592300" y="1284922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78</xdr:row>
      <xdr:rowOff>1436</xdr:rowOff>
    </xdr:from>
    <xdr:to>
      <xdr:col>81</xdr:col>
      <xdr:colOff>101600</xdr:colOff>
      <xdr:row>78</xdr:row>
      <xdr:rowOff>103036</xdr:rowOff>
    </xdr:to>
    <xdr:sp macro="" textlink="" fLocksText="0">
      <xdr:nvSpPr>
        <xdr:cNvPr id="629" name="フローチャート: 判断 628"/>
        <xdr:cNvSpPr/>
      </xdr:nvSpPr>
      <xdr:spPr>
        <a:xfrm>
          <a:off x="15430500" y="126396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161925</xdr:colOff>
      <xdr:row>76</xdr:row>
      <xdr:rowOff>123825</xdr:rowOff>
    </xdr:from>
    <xdr:to>
      <xdr:col>82</xdr:col>
      <xdr:colOff>123825</xdr:colOff>
      <xdr:row>78</xdr:row>
      <xdr:rowOff>57150</xdr:rowOff>
    </xdr:to>
    <xdr:sp macro="" textlink="">
      <xdr:nvSpPr>
        <xdr:cNvPr id="630" name="テキスト ボックス 629"/>
        <xdr:cNvSpPr txBox="1"/>
      </xdr:nvSpPr>
      <xdr:spPr>
        <a:xfrm>
          <a:off x="15211425" y="124396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177800</xdr:colOff>
      <xdr:row>78</xdr:row>
      <xdr:rowOff>49936</xdr:rowOff>
    </xdr:from>
    <xdr:to>
      <xdr:col>76</xdr:col>
      <xdr:colOff>114300</xdr:colOff>
      <xdr:row>79</xdr:row>
      <xdr:rowOff>44450</xdr:rowOff>
    </xdr:to>
    <xdr:sp macro="" textlink="">
      <xdr:nvSpPr>
        <xdr:cNvPr id="631" name="直線コネクタ 630"/>
        <xdr:cNvSpPr/>
      </xdr:nvSpPr>
      <xdr:spPr>
        <a:xfrm>
          <a:off x="13706475" y="12687300"/>
          <a:ext cx="885825"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78</xdr:row>
      <xdr:rowOff>42520</xdr:rowOff>
    </xdr:from>
    <xdr:to>
      <xdr:col>76</xdr:col>
      <xdr:colOff>165100</xdr:colOff>
      <xdr:row>78</xdr:row>
      <xdr:rowOff>144120</xdr:rowOff>
    </xdr:to>
    <xdr:sp macro="" textlink="" fLocksText="0">
      <xdr:nvSpPr>
        <xdr:cNvPr id="632" name="フローチャート: 判断 631"/>
        <xdr:cNvSpPr/>
      </xdr:nvSpPr>
      <xdr:spPr>
        <a:xfrm>
          <a:off x="14544675" y="126777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66675</xdr:colOff>
      <xdr:row>76</xdr:row>
      <xdr:rowOff>161925</xdr:rowOff>
    </xdr:from>
    <xdr:to>
      <xdr:col>77</xdr:col>
      <xdr:colOff>152400</xdr:colOff>
      <xdr:row>78</xdr:row>
      <xdr:rowOff>95250</xdr:rowOff>
    </xdr:to>
    <xdr:sp macro="" textlink="">
      <xdr:nvSpPr>
        <xdr:cNvPr id="633" name="テキスト ボックス 632"/>
        <xdr:cNvSpPr txBox="1"/>
      </xdr:nvSpPr>
      <xdr:spPr>
        <a:xfrm>
          <a:off x="14354175" y="1247775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9,652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50800</xdr:colOff>
      <xdr:row>78</xdr:row>
      <xdr:rowOff>49936</xdr:rowOff>
    </xdr:from>
    <xdr:to>
      <xdr:col>71</xdr:col>
      <xdr:colOff>177800</xdr:colOff>
      <xdr:row>78</xdr:row>
      <xdr:rowOff>117881</xdr:rowOff>
    </xdr:to>
    <xdr:sp macro="" textlink="">
      <xdr:nvSpPr>
        <xdr:cNvPr id="634" name="直線コネクタ 633"/>
        <xdr:cNvSpPr/>
      </xdr:nvSpPr>
      <xdr:spPr>
        <a:xfrm flipV="1">
          <a:off x="12811125" y="12687300"/>
          <a:ext cx="89535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78</xdr:row>
      <xdr:rowOff>8916</xdr:rowOff>
    </xdr:from>
    <xdr:to>
      <xdr:col>72</xdr:col>
      <xdr:colOff>38100</xdr:colOff>
      <xdr:row>78</xdr:row>
      <xdr:rowOff>110516</xdr:rowOff>
    </xdr:to>
    <xdr:sp macro="" textlink="" fLocksText="0">
      <xdr:nvSpPr>
        <xdr:cNvPr id="635" name="フローチャート: 判断 634"/>
        <xdr:cNvSpPr/>
      </xdr:nvSpPr>
      <xdr:spPr>
        <a:xfrm>
          <a:off x="13649325" y="126492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78</xdr:row>
      <xdr:rowOff>104775</xdr:rowOff>
    </xdr:from>
    <xdr:to>
      <xdr:col>73</xdr:col>
      <xdr:colOff>57150</xdr:colOff>
      <xdr:row>80</xdr:row>
      <xdr:rowOff>38100</xdr:rowOff>
    </xdr:to>
    <xdr:sp macro="" textlink="">
      <xdr:nvSpPr>
        <xdr:cNvPr id="636" name="テキスト ボックス 635"/>
        <xdr:cNvSpPr txBox="1"/>
      </xdr:nvSpPr>
      <xdr:spPr>
        <a:xfrm>
          <a:off x="13430250" y="127444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78</xdr:row>
      <xdr:rowOff>48400</xdr:rowOff>
    </xdr:from>
    <xdr:to>
      <xdr:col>67</xdr:col>
      <xdr:colOff>101600</xdr:colOff>
      <xdr:row>78</xdr:row>
      <xdr:rowOff>150000</xdr:rowOff>
    </xdr:to>
    <xdr:sp macro="" textlink="" fLocksText="0">
      <xdr:nvSpPr>
        <xdr:cNvPr id="637" name="フローチャート: 判断 636"/>
        <xdr:cNvSpPr/>
      </xdr:nvSpPr>
      <xdr:spPr>
        <a:xfrm>
          <a:off x="12763500" y="126873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0</xdr:colOff>
      <xdr:row>76</xdr:row>
      <xdr:rowOff>161925</xdr:rowOff>
    </xdr:from>
    <xdr:to>
      <xdr:col>68</xdr:col>
      <xdr:colOff>85725</xdr:colOff>
      <xdr:row>78</xdr:row>
      <xdr:rowOff>95250</xdr:rowOff>
    </xdr:to>
    <xdr:sp macro="" textlink="">
      <xdr:nvSpPr>
        <xdr:cNvPr id="638" name="テキスト ボックス 637"/>
        <xdr:cNvSpPr txBox="1"/>
      </xdr:nvSpPr>
      <xdr:spPr>
        <a:xfrm>
          <a:off x="12573000" y="1247775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9,189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84</xdr:col>
      <xdr:colOff>123825</xdr:colOff>
      <xdr:row>81</xdr:row>
      <xdr:rowOff>76200</xdr:rowOff>
    </xdr:from>
    <xdr:to>
      <xdr:col>88</xdr:col>
      <xdr:colOff>123825</xdr:colOff>
      <xdr:row>83</xdr:row>
      <xdr:rowOff>9525</xdr:rowOff>
    </xdr:to>
    <xdr:sp macro="" textlink="">
      <xdr:nvSpPr>
        <xdr:cNvPr id="639" name="テキスト ボックス 638"/>
        <xdr:cNvSpPr txBox="1"/>
      </xdr:nvSpPr>
      <xdr:spPr>
        <a:xfrm>
          <a:off x="16125825"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47625</xdr:colOff>
      <xdr:row>81</xdr:row>
      <xdr:rowOff>76200</xdr:rowOff>
    </xdr:from>
    <xdr:to>
      <xdr:col>84</xdr:col>
      <xdr:colOff>47625</xdr:colOff>
      <xdr:row>83</xdr:row>
      <xdr:rowOff>9525</xdr:rowOff>
    </xdr:to>
    <xdr:sp macro="" textlink="">
      <xdr:nvSpPr>
        <xdr:cNvPr id="640" name="テキスト ボックス 639"/>
        <xdr:cNvSpPr txBox="1"/>
      </xdr:nvSpPr>
      <xdr:spPr>
        <a:xfrm>
          <a:off x="15287625"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75</xdr:col>
      <xdr:colOff>114300</xdr:colOff>
      <xdr:row>81</xdr:row>
      <xdr:rowOff>76200</xdr:rowOff>
    </xdr:from>
    <xdr:to>
      <xdr:col>79</xdr:col>
      <xdr:colOff>114300</xdr:colOff>
      <xdr:row>83</xdr:row>
      <xdr:rowOff>9525</xdr:rowOff>
    </xdr:to>
    <xdr:sp macro="" textlink="">
      <xdr:nvSpPr>
        <xdr:cNvPr id="641" name="テキスト ボックス 640"/>
        <xdr:cNvSpPr txBox="1"/>
      </xdr:nvSpPr>
      <xdr:spPr>
        <a:xfrm>
          <a:off x="14401800"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70</xdr:col>
      <xdr:colOff>171450</xdr:colOff>
      <xdr:row>81</xdr:row>
      <xdr:rowOff>76200</xdr:rowOff>
    </xdr:from>
    <xdr:to>
      <xdr:col>74</xdr:col>
      <xdr:colOff>171450</xdr:colOff>
      <xdr:row>83</xdr:row>
      <xdr:rowOff>9525</xdr:rowOff>
    </xdr:to>
    <xdr:sp macro="" textlink="">
      <xdr:nvSpPr>
        <xdr:cNvPr id="642" name="テキスト ボックス 641"/>
        <xdr:cNvSpPr txBox="1"/>
      </xdr:nvSpPr>
      <xdr:spPr>
        <a:xfrm>
          <a:off x="13506450"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66</xdr:col>
      <xdr:colOff>47625</xdr:colOff>
      <xdr:row>81</xdr:row>
      <xdr:rowOff>76200</xdr:rowOff>
    </xdr:from>
    <xdr:to>
      <xdr:col>70</xdr:col>
      <xdr:colOff>47625</xdr:colOff>
      <xdr:row>83</xdr:row>
      <xdr:rowOff>9525</xdr:rowOff>
    </xdr:to>
    <xdr:sp macro="" textlink="">
      <xdr:nvSpPr>
        <xdr:cNvPr id="643" name="テキスト ボックス 642"/>
        <xdr:cNvSpPr txBox="1"/>
      </xdr:nvSpPr>
      <xdr:spPr>
        <a:xfrm>
          <a:off x="12620625" y="13201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78</xdr:row>
      <xdr:rowOff>164846</xdr:rowOff>
    </xdr:from>
    <xdr:to>
      <xdr:col>85</xdr:col>
      <xdr:colOff>177800</xdr:colOff>
      <xdr:row>79</xdr:row>
      <xdr:rowOff>94996</xdr:rowOff>
    </xdr:to>
    <xdr:sp macro="" textlink="" fLocksText="0">
      <xdr:nvSpPr>
        <xdr:cNvPr id="644" name="楕円 643"/>
        <xdr:cNvSpPr/>
      </xdr:nvSpPr>
      <xdr:spPr>
        <a:xfrm>
          <a:off x="16268700" y="128016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85</xdr:col>
      <xdr:colOff>171450</xdr:colOff>
      <xdr:row>78</xdr:row>
      <xdr:rowOff>76200</xdr:rowOff>
    </xdr:from>
    <xdr:to>
      <xdr:col>87</xdr:col>
      <xdr:colOff>104775</xdr:colOff>
      <xdr:row>80</xdr:row>
      <xdr:rowOff>9525</xdr:rowOff>
    </xdr:to>
    <xdr:sp macro="" textlink="">
      <xdr:nvSpPr>
        <xdr:cNvPr id="645" name="災害復旧費該当値テキスト"/>
        <xdr:cNvSpPr txBox="1"/>
      </xdr:nvSpPr>
      <xdr:spPr>
        <a:xfrm>
          <a:off x="16363950" y="12715875"/>
          <a:ext cx="3143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81</xdr:col>
      <xdr:colOff>0</xdr:colOff>
      <xdr:row>78</xdr:row>
      <xdr:rowOff>165100</xdr:rowOff>
    </xdr:from>
    <xdr:to>
      <xdr:col>81</xdr:col>
      <xdr:colOff>101600</xdr:colOff>
      <xdr:row>79</xdr:row>
      <xdr:rowOff>95250</xdr:rowOff>
    </xdr:to>
    <xdr:sp macro="" textlink="" fLocksText="0">
      <xdr:nvSpPr>
        <xdr:cNvPr id="646" name="楕円 645"/>
        <xdr:cNvSpPr/>
      </xdr:nvSpPr>
      <xdr:spPr>
        <a:xfrm>
          <a:off x="15430500" y="128016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80</xdr:col>
      <xdr:colOff>114300</xdr:colOff>
      <xdr:row>79</xdr:row>
      <xdr:rowOff>85725</xdr:rowOff>
    </xdr:from>
    <xdr:to>
      <xdr:col>81</xdr:col>
      <xdr:colOff>171450</xdr:colOff>
      <xdr:row>81</xdr:row>
      <xdr:rowOff>19050</xdr:rowOff>
    </xdr:to>
    <xdr:sp macro="" textlink="">
      <xdr:nvSpPr>
        <xdr:cNvPr id="647" name="テキスト ボックス 646"/>
        <xdr:cNvSpPr txBox="1"/>
      </xdr:nvSpPr>
      <xdr:spPr>
        <a:xfrm>
          <a:off x="15354300" y="128873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63500</xdr:colOff>
      <xdr:row>78</xdr:row>
      <xdr:rowOff>165100</xdr:rowOff>
    </xdr:from>
    <xdr:to>
      <xdr:col>76</xdr:col>
      <xdr:colOff>165100</xdr:colOff>
      <xdr:row>79</xdr:row>
      <xdr:rowOff>95250</xdr:rowOff>
    </xdr:to>
    <xdr:sp macro="" textlink="" fLocksText="0">
      <xdr:nvSpPr>
        <xdr:cNvPr id="648" name="楕円 647"/>
        <xdr:cNvSpPr/>
      </xdr:nvSpPr>
      <xdr:spPr>
        <a:xfrm>
          <a:off x="14544675" y="128016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171450</xdr:colOff>
      <xdr:row>79</xdr:row>
      <xdr:rowOff>85725</xdr:rowOff>
    </xdr:from>
    <xdr:to>
      <xdr:col>77</xdr:col>
      <xdr:colOff>38100</xdr:colOff>
      <xdr:row>81</xdr:row>
      <xdr:rowOff>19050</xdr:rowOff>
    </xdr:to>
    <xdr:sp macro="" textlink="">
      <xdr:nvSpPr>
        <xdr:cNvPr id="649" name="テキスト ボックス 648"/>
        <xdr:cNvSpPr txBox="1"/>
      </xdr:nvSpPr>
      <xdr:spPr>
        <a:xfrm>
          <a:off x="14458950" y="128873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127000</xdr:colOff>
      <xdr:row>77</xdr:row>
      <xdr:rowOff>170586</xdr:rowOff>
    </xdr:from>
    <xdr:to>
      <xdr:col>72</xdr:col>
      <xdr:colOff>38100</xdr:colOff>
      <xdr:row>78</xdr:row>
      <xdr:rowOff>100736</xdr:rowOff>
    </xdr:to>
    <xdr:sp macro="" textlink="" fLocksText="0">
      <xdr:nvSpPr>
        <xdr:cNvPr id="650" name="楕円 649"/>
        <xdr:cNvSpPr/>
      </xdr:nvSpPr>
      <xdr:spPr>
        <a:xfrm>
          <a:off x="13649325" y="126396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76</xdr:row>
      <xdr:rowOff>114300</xdr:rowOff>
    </xdr:from>
    <xdr:to>
      <xdr:col>73</xdr:col>
      <xdr:colOff>57150</xdr:colOff>
      <xdr:row>78</xdr:row>
      <xdr:rowOff>47625</xdr:rowOff>
    </xdr:to>
    <xdr:sp macro="" textlink="">
      <xdr:nvSpPr>
        <xdr:cNvPr id="651" name="テキスト ボックス 650"/>
        <xdr:cNvSpPr txBox="1"/>
      </xdr:nvSpPr>
      <xdr:spPr>
        <a:xfrm>
          <a:off x="13430250" y="124301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13,068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78</xdr:row>
      <xdr:rowOff>67081</xdr:rowOff>
    </xdr:from>
    <xdr:to>
      <xdr:col>67</xdr:col>
      <xdr:colOff>101600</xdr:colOff>
      <xdr:row>78</xdr:row>
      <xdr:rowOff>168681</xdr:rowOff>
    </xdr:to>
    <xdr:sp macro="" textlink="" fLocksText="0">
      <xdr:nvSpPr>
        <xdr:cNvPr id="652" name="楕円 651"/>
        <xdr:cNvSpPr/>
      </xdr:nvSpPr>
      <xdr:spPr>
        <a:xfrm>
          <a:off x="12763500" y="127063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0</xdr:colOff>
      <xdr:row>78</xdr:row>
      <xdr:rowOff>161925</xdr:rowOff>
    </xdr:from>
    <xdr:to>
      <xdr:col>68</xdr:col>
      <xdr:colOff>85725</xdr:colOff>
      <xdr:row>80</xdr:row>
      <xdr:rowOff>95250</xdr:rowOff>
    </xdr:to>
    <xdr:sp macro="" textlink="">
      <xdr:nvSpPr>
        <xdr:cNvPr id="653" name="テキスト ボックス 652"/>
        <xdr:cNvSpPr txBox="1"/>
      </xdr:nvSpPr>
      <xdr:spPr>
        <a:xfrm>
          <a:off x="12573000" y="128016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7,718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83</xdr:row>
      <xdr:rowOff>57150</xdr:rowOff>
    </xdr:from>
    <xdr:to>
      <xdr:col>89</xdr:col>
      <xdr:colOff>177800</xdr:colOff>
      <xdr:row>85</xdr:row>
      <xdr:rowOff>31750</xdr:rowOff>
    </xdr:to>
    <xdr:sp macro="" textlink="" fLocksText="0">
      <xdr:nvSpPr>
        <xdr:cNvPr id="654" name="正方形/長方形 653"/>
        <xdr:cNvSpPr/>
      </xdr:nvSpPr>
      <xdr:spPr>
        <a:xfrm>
          <a:off x="12449175" y="13506450"/>
          <a:ext cx="46863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fLocksText="0">
      <xdr:nvSpPr>
        <xdr:cNvPr id="655" name="正方形/長方形 654"/>
        <xdr:cNvSpPr/>
      </xdr:nvSpPr>
      <xdr:spPr>
        <a:xfrm>
          <a:off x="12573000" y="13830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fLocksText="0">
      <xdr:nvSpPr>
        <xdr:cNvPr id="656" name="正方形/長方形 655"/>
        <xdr:cNvSpPr/>
      </xdr:nvSpPr>
      <xdr:spPr>
        <a:xfrm>
          <a:off x="12573000" y="14020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fLocksText="0">
      <xdr:nvSpPr>
        <xdr:cNvPr id="657" name="正方形/長方形 656"/>
        <xdr:cNvSpPr/>
      </xdr:nvSpPr>
      <xdr:spPr>
        <a:xfrm>
          <a:off x="13592175" y="13830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fLocksText="0">
      <xdr:nvSpPr>
        <xdr:cNvPr id="658" name="正方形/長方形 657"/>
        <xdr:cNvSpPr/>
      </xdr:nvSpPr>
      <xdr:spPr>
        <a:xfrm>
          <a:off x="13592175" y="14020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fLocksText="0">
      <xdr:nvSpPr>
        <xdr:cNvPr id="659" name="正方形/長方形 658"/>
        <xdr:cNvSpPr/>
      </xdr:nvSpPr>
      <xdr:spPr>
        <a:xfrm>
          <a:off x="14735175" y="13830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fLocksText="0">
      <xdr:nvSpPr>
        <xdr:cNvPr id="660" name="正方形/長方形 659"/>
        <xdr:cNvSpPr/>
      </xdr:nvSpPr>
      <xdr:spPr>
        <a:xfrm>
          <a:off x="14735175" y="14020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fLocksText="0">
      <xdr:nvSpPr>
        <xdr:cNvPr id="661" name="正方形/長方形 660"/>
        <xdr:cNvSpPr/>
      </xdr:nvSpPr>
      <xdr:spPr>
        <a:xfrm>
          <a:off x="12449175" y="14287500"/>
          <a:ext cx="4686300" cy="225742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19050</xdr:colOff>
      <xdr:row>87</xdr:row>
      <xdr:rowOff>9525</xdr:rowOff>
    </xdr:from>
    <xdr:to>
      <xdr:col>66</xdr:col>
      <xdr:colOff>180975</xdr:colOff>
      <xdr:row>88</xdr:row>
      <xdr:rowOff>76200</xdr:rowOff>
    </xdr:to>
    <xdr:sp macro="" textlink="">
      <xdr:nvSpPr>
        <xdr:cNvPr id="662" name="テキスト ボックス 661"/>
        <xdr:cNvSpPr txBox="1"/>
      </xdr:nvSpPr>
      <xdr:spPr>
        <a:xfrm>
          <a:off x="12401550" y="141065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101</xdr:row>
      <xdr:rowOff>82550</xdr:rowOff>
    </xdr:from>
    <xdr:to>
      <xdr:col>89</xdr:col>
      <xdr:colOff>177800</xdr:colOff>
      <xdr:row>101</xdr:row>
      <xdr:rowOff>82550</xdr:rowOff>
    </xdr:to>
    <xdr:sp macro="" textlink="">
      <xdr:nvSpPr>
        <xdr:cNvPr id="663" name="直線コネクタ 662"/>
        <xdr:cNvSpPr/>
      </xdr:nvSpPr>
      <xdr:spPr>
        <a:xfrm>
          <a:off x="12449175" y="16544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98</xdr:row>
      <xdr:rowOff>139700</xdr:rowOff>
    </xdr:from>
    <xdr:to>
      <xdr:col>89</xdr:col>
      <xdr:colOff>177800</xdr:colOff>
      <xdr:row>98</xdr:row>
      <xdr:rowOff>139700</xdr:rowOff>
    </xdr:to>
    <xdr:sp macro="" textlink="">
      <xdr:nvSpPr>
        <xdr:cNvPr id="664" name="直線コネクタ 663"/>
        <xdr:cNvSpPr/>
      </xdr:nvSpPr>
      <xdr:spPr>
        <a:xfrm>
          <a:off x="12449175" y="160877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64</xdr:col>
      <xdr:colOff>0</xdr:colOff>
      <xdr:row>97</xdr:row>
      <xdr:rowOff>171450</xdr:rowOff>
    </xdr:from>
    <xdr:to>
      <xdr:col>65</xdr:col>
      <xdr:colOff>57150</xdr:colOff>
      <xdr:row>99</xdr:row>
      <xdr:rowOff>85725</xdr:rowOff>
    </xdr:to>
    <xdr:sp macro="" textlink="">
      <xdr:nvSpPr>
        <xdr:cNvPr id="665" name="テキスト ボックス 664"/>
        <xdr:cNvSpPr txBox="1"/>
      </xdr:nvSpPr>
      <xdr:spPr>
        <a:xfrm>
          <a:off x="12192000" y="159448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96</xdr:row>
      <xdr:rowOff>25400</xdr:rowOff>
    </xdr:from>
    <xdr:to>
      <xdr:col>89</xdr:col>
      <xdr:colOff>177800</xdr:colOff>
      <xdr:row>96</xdr:row>
      <xdr:rowOff>25400</xdr:rowOff>
    </xdr:to>
    <xdr:sp macro="" textlink="">
      <xdr:nvSpPr>
        <xdr:cNvPr id="666" name="直線コネクタ 665"/>
        <xdr:cNvSpPr/>
      </xdr:nvSpPr>
      <xdr:spPr>
        <a:xfrm>
          <a:off x="12449175" y="156305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95</xdr:row>
      <xdr:rowOff>57150</xdr:rowOff>
    </xdr:from>
    <xdr:to>
      <xdr:col>65</xdr:col>
      <xdr:colOff>66675</xdr:colOff>
      <xdr:row>96</xdr:row>
      <xdr:rowOff>142875</xdr:rowOff>
    </xdr:to>
    <xdr:sp macro="" textlink="">
      <xdr:nvSpPr>
        <xdr:cNvPr id="667" name="テキスト ボックス 666"/>
        <xdr:cNvSpPr txBox="1"/>
      </xdr:nvSpPr>
      <xdr:spPr>
        <a:xfrm>
          <a:off x="11849100" y="154876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93</xdr:row>
      <xdr:rowOff>82550</xdr:rowOff>
    </xdr:from>
    <xdr:to>
      <xdr:col>89</xdr:col>
      <xdr:colOff>177800</xdr:colOff>
      <xdr:row>93</xdr:row>
      <xdr:rowOff>82550</xdr:rowOff>
    </xdr:to>
    <xdr:sp macro="" textlink="">
      <xdr:nvSpPr>
        <xdr:cNvPr id="668" name="直線コネクタ 667"/>
        <xdr:cNvSpPr/>
      </xdr:nvSpPr>
      <xdr:spPr>
        <a:xfrm>
          <a:off x="12449175" y="15173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92</xdr:row>
      <xdr:rowOff>114300</xdr:rowOff>
    </xdr:from>
    <xdr:to>
      <xdr:col>65</xdr:col>
      <xdr:colOff>66675</xdr:colOff>
      <xdr:row>94</xdr:row>
      <xdr:rowOff>28575</xdr:rowOff>
    </xdr:to>
    <xdr:sp macro="" textlink="">
      <xdr:nvSpPr>
        <xdr:cNvPr id="669" name="テキスト ボックス 668"/>
        <xdr:cNvSpPr txBox="1"/>
      </xdr:nvSpPr>
      <xdr:spPr>
        <a:xfrm>
          <a:off x="11849100" y="150304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90</xdr:row>
      <xdr:rowOff>139700</xdr:rowOff>
    </xdr:from>
    <xdr:to>
      <xdr:col>89</xdr:col>
      <xdr:colOff>177800</xdr:colOff>
      <xdr:row>90</xdr:row>
      <xdr:rowOff>139700</xdr:rowOff>
    </xdr:to>
    <xdr:sp macro="" textlink="">
      <xdr:nvSpPr>
        <xdr:cNvPr id="670" name="直線コネクタ 669"/>
        <xdr:cNvSpPr/>
      </xdr:nvSpPr>
      <xdr:spPr>
        <a:xfrm>
          <a:off x="12449175" y="147256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89</xdr:row>
      <xdr:rowOff>171450</xdr:rowOff>
    </xdr:from>
    <xdr:to>
      <xdr:col>65</xdr:col>
      <xdr:colOff>66675</xdr:colOff>
      <xdr:row>91</xdr:row>
      <xdr:rowOff>95250</xdr:rowOff>
    </xdr:to>
    <xdr:sp macro="" textlink="">
      <xdr:nvSpPr>
        <xdr:cNvPr id="671" name="テキスト ボックス 670"/>
        <xdr:cNvSpPr txBox="1"/>
      </xdr:nvSpPr>
      <xdr:spPr>
        <a:xfrm>
          <a:off x="11849100" y="145827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88</xdr:row>
      <xdr:rowOff>25400</xdr:rowOff>
    </xdr:to>
    <xdr:sp macro="" textlink="">
      <xdr:nvSpPr>
        <xdr:cNvPr id="672" name="直線コネクタ 671"/>
        <xdr:cNvSpPr/>
      </xdr:nvSpPr>
      <xdr:spPr>
        <a:xfrm>
          <a:off x="12449175" y="1428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87</xdr:row>
      <xdr:rowOff>57150</xdr:rowOff>
    </xdr:from>
    <xdr:to>
      <xdr:col>65</xdr:col>
      <xdr:colOff>66675</xdr:colOff>
      <xdr:row>88</xdr:row>
      <xdr:rowOff>152400</xdr:rowOff>
    </xdr:to>
    <xdr:sp macro="" textlink="">
      <xdr:nvSpPr>
        <xdr:cNvPr id="673" name="テキスト ボックス 672"/>
        <xdr:cNvSpPr txBox="1"/>
      </xdr:nvSpPr>
      <xdr:spPr>
        <a:xfrm>
          <a:off x="11849100" y="141541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fLocksText="0">
      <xdr:nvSpPr>
        <xdr:cNvPr id="674" name="公債費グラフ枠"/>
        <xdr:cNvSpPr/>
      </xdr:nvSpPr>
      <xdr:spPr>
        <a:xfrm>
          <a:off x="12449175" y="14287500"/>
          <a:ext cx="4686300" cy="22574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sp macro="" textlink="">
      <xdr:nvSpPr>
        <xdr:cNvPr id="675" name="直線コネクタ 674"/>
        <xdr:cNvSpPr/>
      </xdr:nvSpPr>
      <xdr:spPr>
        <a:xfrm flipV="1">
          <a:off x="16316325" y="15001875"/>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98</xdr:row>
      <xdr:rowOff>85725</xdr:rowOff>
    </xdr:from>
    <xdr:to>
      <xdr:col>88</xdr:col>
      <xdr:colOff>133350</xdr:colOff>
      <xdr:row>100</xdr:row>
      <xdr:rowOff>0</xdr:rowOff>
    </xdr:to>
    <xdr:sp macro="" textlink="">
      <xdr:nvSpPr>
        <xdr:cNvPr id="676" name="公債費最小値テキスト"/>
        <xdr:cNvSpPr txBox="1"/>
      </xdr:nvSpPr>
      <xdr:spPr>
        <a:xfrm>
          <a:off x="16363950" y="160305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12,414</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98</xdr:row>
      <xdr:rowOff>82944</xdr:rowOff>
    </xdr:from>
    <xdr:to>
      <xdr:col>86</xdr:col>
      <xdr:colOff>25400</xdr:colOff>
      <xdr:row>98</xdr:row>
      <xdr:rowOff>82944</xdr:rowOff>
    </xdr:to>
    <xdr:sp macro="" textlink="">
      <xdr:nvSpPr>
        <xdr:cNvPr id="677" name="直線コネクタ 676"/>
        <xdr:cNvSpPr/>
      </xdr:nvSpPr>
      <xdr:spPr>
        <a:xfrm>
          <a:off x="16230600" y="160305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91</xdr:row>
      <xdr:rowOff>38100</xdr:rowOff>
    </xdr:from>
    <xdr:to>
      <xdr:col>89</xdr:col>
      <xdr:colOff>9525</xdr:colOff>
      <xdr:row>92</xdr:row>
      <xdr:rowOff>123825</xdr:rowOff>
    </xdr:to>
    <xdr:sp macro="" textlink="">
      <xdr:nvSpPr>
        <xdr:cNvPr id="678" name="公債費最大値テキスト"/>
        <xdr:cNvSpPr txBox="1"/>
      </xdr:nvSpPr>
      <xdr:spPr>
        <a:xfrm>
          <a:off x="16363950" y="147828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236,512</a:t>
          </a:r>
          <a:endParaRPr lang="ja-JP" altLang="en-US" sz="1000" b="1">
            <a:latin typeface="ＭＳ Ｐゴシック" panose="020B0600070205080204" pitchFamily="50" charset="-128"/>
          </a:endParaRPr>
        </a:p>
      </xdr:txBody>
    </xdr:sp>
    <xdr:clientData/>
  </xdr:twoCellAnchor>
  <xdr:twoCellAnchor>
    <xdr:from>
      <xdr:col>85</xdr:col>
      <xdr:colOff>38100</xdr:colOff>
      <xdr:row>92</xdr:row>
      <xdr:rowOff>87068</xdr:rowOff>
    </xdr:from>
    <xdr:to>
      <xdr:col>86</xdr:col>
      <xdr:colOff>25400</xdr:colOff>
      <xdr:row>92</xdr:row>
      <xdr:rowOff>87068</xdr:rowOff>
    </xdr:to>
    <xdr:sp macro="" textlink="">
      <xdr:nvSpPr>
        <xdr:cNvPr id="679" name="直線コネクタ 678"/>
        <xdr:cNvSpPr/>
      </xdr:nvSpPr>
      <xdr:spPr>
        <a:xfrm>
          <a:off x="16230600" y="150018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97</xdr:row>
      <xdr:rowOff>116940</xdr:rowOff>
    </xdr:from>
    <xdr:to>
      <xdr:col>85</xdr:col>
      <xdr:colOff>127000</xdr:colOff>
      <xdr:row>97</xdr:row>
      <xdr:rowOff>120658</xdr:rowOff>
    </xdr:to>
    <xdr:sp macro="" textlink="">
      <xdr:nvSpPr>
        <xdr:cNvPr id="680" name="直線コネクタ 679"/>
        <xdr:cNvSpPr/>
      </xdr:nvSpPr>
      <xdr:spPr>
        <a:xfrm>
          <a:off x="15478125" y="158877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95</xdr:row>
      <xdr:rowOff>114300</xdr:rowOff>
    </xdr:from>
    <xdr:to>
      <xdr:col>88</xdr:col>
      <xdr:colOff>133350</xdr:colOff>
      <xdr:row>97</xdr:row>
      <xdr:rowOff>28575</xdr:rowOff>
    </xdr:to>
    <xdr:sp macro="" textlink="">
      <xdr:nvSpPr>
        <xdr:cNvPr id="681" name="公債費平均値テキスト"/>
        <xdr:cNvSpPr txBox="1"/>
      </xdr:nvSpPr>
      <xdr:spPr>
        <a:xfrm>
          <a:off x="16363950" y="15544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96</xdr:row>
      <xdr:rowOff>88081</xdr:rowOff>
    </xdr:from>
    <xdr:to>
      <xdr:col>85</xdr:col>
      <xdr:colOff>177800</xdr:colOff>
      <xdr:row>97</xdr:row>
      <xdr:rowOff>18231</xdr:rowOff>
    </xdr:to>
    <xdr:sp macro="" textlink="" fLocksText="0">
      <xdr:nvSpPr>
        <xdr:cNvPr id="682" name="フローチャート: 判断 681"/>
        <xdr:cNvSpPr/>
      </xdr:nvSpPr>
      <xdr:spPr>
        <a:xfrm>
          <a:off x="16268700" y="156876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97</xdr:row>
      <xdr:rowOff>103288</xdr:rowOff>
    </xdr:from>
    <xdr:to>
      <xdr:col>81</xdr:col>
      <xdr:colOff>50800</xdr:colOff>
      <xdr:row>97</xdr:row>
      <xdr:rowOff>116940</xdr:rowOff>
    </xdr:to>
    <xdr:sp macro="" textlink="">
      <xdr:nvSpPr>
        <xdr:cNvPr id="683" name="直線コネクタ 682"/>
        <xdr:cNvSpPr/>
      </xdr:nvSpPr>
      <xdr:spPr>
        <a:xfrm>
          <a:off x="14592300" y="1587817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96</xdr:row>
      <xdr:rowOff>102904</xdr:rowOff>
    </xdr:from>
    <xdr:to>
      <xdr:col>81</xdr:col>
      <xdr:colOff>101600</xdr:colOff>
      <xdr:row>97</xdr:row>
      <xdr:rowOff>33054</xdr:rowOff>
    </xdr:to>
    <xdr:sp macro="" textlink="" fLocksText="0">
      <xdr:nvSpPr>
        <xdr:cNvPr id="684" name="フローチャート: 判断 683"/>
        <xdr:cNvSpPr/>
      </xdr:nvSpPr>
      <xdr:spPr>
        <a:xfrm>
          <a:off x="15430500" y="15706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161925</xdr:colOff>
      <xdr:row>95</xdr:row>
      <xdr:rowOff>47625</xdr:rowOff>
    </xdr:from>
    <xdr:to>
      <xdr:col>82</xdr:col>
      <xdr:colOff>123825</xdr:colOff>
      <xdr:row>96</xdr:row>
      <xdr:rowOff>133350</xdr:rowOff>
    </xdr:to>
    <xdr:sp macro="" textlink="">
      <xdr:nvSpPr>
        <xdr:cNvPr id="685" name="テキスト ボックス 684"/>
        <xdr:cNvSpPr txBox="1"/>
      </xdr:nvSpPr>
      <xdr:spPr>
        <a:xfrm>
          <a:off x="15211425" y="154781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177800</xdr:colOff>
      <xdr:row>97</xdr:row>
      <xdr:rowOff>88686</xdr:rowOff>
    </xdr:from>
    <xdr:to>
      <xdr:col>76</xdr:col>
      <xdr:colOff>114300</xdr:colOff>
      <xdr:row>97</xdr:row>
      <xdr:rowOff>103288</xdr:rowOff>
    </xdr:to>
    <xdr:sp macro="" textlink="">
      <xdr:nvSpPr>
        <xdr:cNvPr id="686" name="直線コネクタ 685"/>
        <xdr:cNvSpPr/>
      </xdr:nvSpPr>
      <xdr:spPr>
        <a:xfrm>
          <a:off x="13706475" y="158591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96</xdr:row>
      <xdr:rowOff>122816</xdr:rowOff>
    </xdr:from>
    <xdr:to>
      <xdr:col>76</xdr:col>
      <xdr:colOff>165100</xdr:colOff>
      <xdr:row>97</xdr:row>
      <xdr:rowOff>52966</xdr:rowOff>
    </xdr:to>
    <xdr:sp macro="" textlink="" fLocksText="0">
      <xdr:nvSpPr>
        <xdr:cNvPr id="687" name="フローチャート: 判断 686"/>
        <xdr:cNvSpPr/>
      </xdr:nvSpPr>
      <xdr:spPr>
        <a:xfrm>
          <a:off x="14544675" y="157257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28575</xdr:colOff>
      <xdr:row>95</xdr:row>
      <xdr:rowOff>66675</xdr:rowOff>
    </xdr:from>
    <xdr:to>
      <xdr:col>77</xdr:col>
      <xdr:colOff>180975</xdr:colOff>
      <xdr:row>96</xdr:row>
      <xdr:rowOff>152400</xdr:rowOff>
    </xdr:to>
    <xdr:sp macro="" textlink="">
      <xdr:nvSpPr>
        <xdr:cNvPr id="688" name="テキスト ボックス 687"/>
        <xdr:cNvSpPr txBox="1"/>
      </xdr:nvSpPr>
      <xdr:spPr>
        <a:xfrm>
          <a:off x="14316075" y="154971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50800</xdr:colOff>
      <xdr:row>97</xdr:row>
      <xdr:rowOff>81755</xdr:rowOff>
    </xdr:from>
    <xdr:to>
      <xdr:col>71</xdr:col>
      <xdr:colOff>177800</xdr:colOff>
      <xdr:row>97</xdr:row>
      <xdr:rowOff>88686</xdr:rowOff>
    </xdr:to>
    <xdr:sp macro="" textlink="">
      <xdr:nvSpPr>
        <xdr:cNvPr id="689" name="直線コネクタ 688"/>
        <xdr:cNvSpPr/>
      </xdr:nvSpPr>
      <xdr:spPr>
        <a:xfrm>
          <a:off x="12811125" y="1585912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96</xdr:row>
      <xdr:rowOff>106352</xdr:rowOff>
    </xdr:from>
    <xdr:to>
      <xdr:col>72</xdr:col>
      <xdr:colOff>38100</xdr:colOff>
      <xdr:row>97</xdr:row>
      <xdr:rowOff>36502</xdr:rowOff>
    </xdr:to>
    <xdr:sp macro="" textlink="" fLocksText="0">
      <xdr:nvSpPr>
        <xdr:cNvPr id="690" name="フローチャート: 判断 689"/>
        <xdr:cNvSpPr/>
      </xdr:nvSpPr>
      <xdr:spPr>
        <a:xfrm>
          <a:off x="13649325" y="157067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95</xdr:row>
      <xdr:rowOff>57150</xdr:rowOff>
    </xdr:from>
    <xdr:to>
      <xdr:col>73</xdr:col>
      <xdr:colOff>57150</xdr:colOff>
      <xdr:row>96</xdr:row>
      <xdr:rowOff>142875</xdr:rowOff>
    </xdr:to>
    <xdr:sp macro="" textlink="">
      <xdr:nvSpPr>
        <xdr:cNvPr id="691" name="テキスト ボックス 690"/>
        <xdr:cNvSpPr txBox="1"/>
      </xdr:nvSpPr>
      <xdr:spPr>
        <a:xfrm>
          <a:off x="13430250" y="154876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96</xdr:row>
      <xdr:rowOff>96106</xdr:rowOff>
    </xdr:from>
    <xdr:to>
      <xdr:col>67</xdr:col>
      <xdr:colOff>101600</xdr:colOff>
      <xdr:row>97</xdr:row>
      <xdr:rowOff>26256</xdr:rowOff>
    </xdr:to>
    <xdr:sp macro="" textlink="" fLocksText="0">
      <xdr:nvSpPr>
        <xdr:cNvPr id="692" name="フローチャート: 判断 691"/>
        <xdr:cNvSpPr/>
      </xdr:nvSpPr>
      <xdr:spPr>
        <a:xfrm>
          <a:off x="12763500" y="156972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161925</xdr:colOff>
      <xdr:row>95</xdr:row>
      <xdr:rowOff>38100</xdr:rowOff>
    </xdr:from>
    <xdr:to>
      <xdr:col>68</xdr:col>
      <xdr:colOff>123825</xdr:colOff>
      <xdr:row>96</xdr:row>
      <xdr:rowOff>123825</xdr:rowOff>
    </xdr:to>
    <xdr:sp macro="" textlink="">
      <xdr:nvSpPr>
        <xdr:cNvPr id="693" name="テキスト ボックス 692"/>
        <xdr:cNvSpPr txBox="1"/>
      </xdr:nvSpPr>
      <xdr:spPr>
        <a:xfrm>
          <a:off x="12544425" y="154686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84</xdr:col>
      <xdr:colOff>123825</xdr:colOff>
      <xdr:row>101</xdr:row>
      <xdr:rowOff>76200</xdr:rowOff>
    </xdr:from>
    <xdr:to>
      <xdr:col>88</xdr:col>
      <xdr:colOff>123825</xdr:colOff>
      <xdr:row>102</xdr:row>
      <xdr:rowOff>161925</xdr:rowOff>
    </xdr:to>
    <xdr:sp macro="" textlink="">
      <xdr:nvSpPr>
        <xdr:cNvPr id="694" name="テキスト ボックス 693"/>
        <xdr:cNvSpPr txBox="1"/>
      </xdr:nvSpPr>
      <xdr:spPr>
        <a:xfrm>
          <a:off x="16125825"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47625</xdr:colOff>
      <xdr:row>101</xdr:row>
      <xdr:rowOff>76200</xdr:rowOff>
    </xdr:from>
    <xdr:to>
      <xdr:col>84</xdr:col>
      <xdr:colOff>47625</xdr:colOff>
      <xdr:row>102</xdr:row>
      <xdr:rowOff>161925</xdr:rowOff>
    </xdr:to>
    <xdr:sp macro="" textlink="">
      <xdr:nvSpPr>
        <xdr:cNvPr id="695" name="テキスト ボックス 694"/>
        <xdr:cNvSpPr txBox="1"/>
      </xdr:nvSpPr>
      <xdr:spPr>
        <a:xfrm>
          <a:off x="15287625"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75</xdr:col>
      <xdr:colOff>114300</xdr:colOff>
      <xdr:row>101</xdr:row>
      <xdr:rowOff>76200</xdr:rowOff>
    </xdr:from>
    <xdr:to>
      <xdr:col>79</xdr:col>
      <xdr:colOff>114300</xdr:colOff>
      <xdr:row>102</xdr:row>
      <xdr:rowOff>161925</xdr:rowOff>
    </xdr:to>
    <xdr:sp macro="" textlink="">
      <xdr:nvSpPr>
        <xdr:cNvPr id="696" name="テキスト ボックス 695"/>
        <xdr:cNvSpPr txBox="1"/>
      </xdr:nvSpPr>
      <xdr:spPr>
        <a:xfrm>
          <a:off x="14401800"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70</xdr:col>
      <xdr:colOff>171450</xdr:colOff>
      <xdr:row>101</xdr:row>
      <xdr:rowOff>76200</xdr:rowOff>
    </xdr:from>
    <xdr:to>
      <xdr:col>74</xdr:col>
      <xdr:colOff>171450</xdr:colOff>
      <xdr:row>102</xdr:row>
      <xdr:rowOff>161925</xdr:rowOff>
    </xdr:to>
    <xdr:sp macro="" textlink="">
      <xdr:nvSpPr>
        <xdr:cNvPr id="697" name="テキスト ボックス 696"/>
        <xdr:cNvSpPr txBox="1"/>
      </xdr:nvSpPr>
      <xdr:spPr>
        <a:xfrm>
          <a:off x="13506450"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66</xdr:col>
      <xdr:colOff>47625</xdr:colOff>
      <xdr:row>101</xdr:row>
      <xdr:rowOff>76200</xdr:rowOff>
    </xdr:from>
    <xdr:to>
      <xdr:col>70</xdr:col>
      <xdr:colOff>47625</xdr:colOff>
      <xdr:row>102</xdr:row>
      <xdr:rowOff>161925</xdr:rowOff>
    </xdr:to>
    <xdr:sp macro="" textlink="">
      <xdr:nvSpPr>
        <xdr:cNvPr id="698" name="テキスト ボックス 697"/>
        <xdr:cNvSpPr txBox="1"/>
      </xdr:nvSpPr>
      <xdr:spPr>
        <a:xfrm>
          <a:off x="12620625" y="16535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97</xdr:row>
      <xdr:rowOff>69858</xdr:rowOff>
    </xdr:from>
    <xdr:to>
      <xdr:col>85</xdr:col>
      <xdr:colOff>177800</xdr:colOff>
      <xdr:row>98</xdr:row>
      <xdr:rowOff>8</xdr:rowOff>
    </xdr:to>
    <xdr:sp macro="" textlink="" fLocksText="0">
      <xdr:nvSpPr>
        <xdr:cNvPr id="699" name="楕円 698"/>
        <xdr:cNvSpPr/>
      </xdr:nvSpPr>
      <xdr:spPr>
        <a:xfrm>
          <a:off x="16268700" y="158400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85</xdr:col>
      <xdr:colOff>171450</xdr:colOff>
      <xdr:row>97</xdr:row>
      <xdr:rowOff>47625</xdr:rowOff>
    </xdr:from>
    <xdr:to>
      <xdr:col>88</xdr:col>
      <xdr:colOff>133350</xdr:colOff>
      <xdr:row>98</xdr:row>
      <xdr:rowOff>133350</xdr:rowOff>
    </xdr:to>
    <xdr:sp macro="" textlink="">
      <xdr:nvSpPr>
        <xdr:cNvPr id="700" name="公債費該当値テキスト"/>
        <xdr:cNvSpPr txBox="1"/>
      </xdr:nvSpPr>
      <xdr:spPr>
        <a:xfrm>
          <a:off x="16363950" y="158210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81</xdr:col>
      <xdr:colOff>0</xdr:colOff>
      <xdr:row>97</xdr:row>
      <xdr:rowOff>66140</xdr:rowOff>
    </xdr:from>
    <xdr:to>
      <xdr:col>81</xdr:col>
      <xdr:colOff>101600</xdr:colOff>
      <xdr:row>97</xdr:row>
      <xdr:rowOff>167740</xdr:rowOff>
    </xdr:to>
    <xdr:sp macro="" textlink="" fLocksText="0">
      <xdr:nvSpPr>
        <xdr:cNvPr id="701" name="楕円 700"/>
        <xdr:cNvSpPr/>
      </xdr:nvSpPr>
      <xdr:spPr>
        <a:xfrm>
          <a:off x="15430500" y="158400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161925</xdr:colOff>
      <xdr:row>97</xdr:row>
      <xdr:rowOff>161925</xdr:rowOff>
    </xdr:from>
    <xdr:to>
      <xdr:col>82</xdr:col>
      <xdr:colOff>123825</xdr:colOff>
      <xdr:row>99</xdr:row>
      <xdr:rowOff>76200</xdr:rowOff>
    </xdr:to>
    <xdr:sp macro="" textlink="">
      <xdr:nvSpPr>
        <xdr:cNvPr id="702" name="テキスト ボックス 701"/>
        <xdr:cNvSpPr txBox="1"/>
      </xdr:nvSpPr>
      <xdr:spPr>
        <a:xfrm>
          <a:off x="15211425" y="159353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42,478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63500</xdr:colOff>
      <xdr:row>97</xdr:row>
      <xdr:rowOff>52488</xdr:rowOff>
    </xdr:from>
    <xdr:to>
      <xdr:col>76</xdr:col>
      <xdr:colOff>165100</xdr:colOff>
      <xdr:row>97</xdr:row>
      <xdr:rowOff>154088</xdr:rowOff>
    </xdr:to>
    <xdr:sp macro="" textlink="" fLocksText="0">
      <xdr:nvSpPr>
        <xdr:cNvPr id="703" name="楕円 702"/>
        <xdr:cNvSpPr/>
      </xdr:nvSpPr>
      <xdr:spPr>
        <a:xfrm>
          <a:off x="14544675" y="158305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28575</xdr:colOff>
      <xdr:row>97</xdr:row>
      <xdr:rowOff>142875</xdr:rowOff>
    </xdr:from>
    <xdr:to>
      <xdr:col>77</xdr:col>
      <xdr:colOff>180975</xdr:colOff>
      <xdr:row>99</xdr:row>
      <xdr:rowOff>57150</xdr:rowOff>
    </xdr:to>
    <xdr:sp macro="" textlink="">
      <xdr:nvSpPr>
        <xdr:cNvPr id="704" name="テキスト ボックス 703"/>
        <xdr:cNvSpPr txBox="1"/>
      </xdr:nvSpPr>
      <xdr:spPr>
        <a:xfrm>
          <a:off x="14316075" y="159162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45,464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127000</xdr:colOff>
      <xdr:row>97</xdr:row>
      <xdr:rowOff>37886</xdr:rowOff>
    </xdr:from>
    <xdr:to>
      <xdr:col>72</xdr:col>
      <xdr:colOff>38100</xdr:colOff>
      <xdr:row>97</xdr:row>
      <xdr:rowOff>139486</xdr:rowOff>
    </xdr:to>
    <xdr:sp macro="" textlink="" fLocksText="0">
      <xdr:nvSpPr>
        <xdr:cNvPr id="705" name="楕円 704"/>
        <xdr:cNvSpPr/>
      </xdr:nvSpPr>
      <xdr:spPr>
        <a:xfrm>
          <a:off x="13649325" y="158115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97</xdr:row>
      <xdr:rowOff>133350</xdr:rowOff>
    </xdr:from>
    <xdr:to>
      <xdr:col>73</xdr:col>
      <xdr:colOff>57150</xdr:colOff>
      <xdr:row>99</xdr:row>
      <xdr:rowOff>47625</xdr:rowOff>
    </xdr:to>
    <xdr:sp macro="" textlink="">
      <xdr:nvSpPr>
        <xdr:cNvPr id="706" name="テキスト ボックス 705"/>
        <xdr:cNvSpPr txBox="1"/>
      </xdr:nvSpPr>
      <xdr:spPr>
        <a:xfrm>
          <a:off x="13430250" y="159067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48,658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97</xdr:row>
      <xdr:rowOff>30955</xdr:rowOff>
    </xdr:from>
    <xdr:to>
      <xdr:col>67</xdr:col>
      <xdr:colOff>101600</xdr:colOff>
      <xdr:row>97</xdr:row>
      <xdr:rowOff>132555</xdr:rowOff>
    </xdr:to>
    <xdr:sp macro="" textlink="" fLocksText="0">
      <xdr:nvSpPr>
        <xdr:cNvPr id="707" name="楕円 706"/>
        <xdr:cNvSpPr/>
      </xdr:nvSpPr>
      <xdr:spPr>
        <a:xfrm>
          <a:off x="12763500" y="158019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161925</xdr:colOff>
      <xdr:row>97</xdr:row>
      <xdr:rowOff>123825</xdr:rowOff>
    </xdr:from>
    <xdr:to>
      <xdr:col>68</xdr:col>
      <xdr:colOff>123825</xdr:colOff>
      <xdr:row>99</xdr:row>
      <xdr:rowOff>38100</xdr:rowOff>
    </xdr:to>
    <xdr:sp macro="" textlink="">
      <xdr:nvSpPr>
        <xdr:cNvPr id="708" name="テキスト ボックス 707"/>
        <xdr:cNvSpPr txBox="1"/>
      </xdr:nvSpPr>
      <xdr:spPr>
        <a:xfrm>
          <a:off x="12544425" y="158972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50,174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23</xdr:row>
      <xdr:rowOff>57150</xdr:rowOff>
    </xdr:from>
    <xdr:to>
      <xdr:col>120</xdr:col>
      <xdr:colOff>114300</xdr:colOff>
      <xdr:row>25</xdr:row>
      <xdr:rowOff>31750</xdr:rowOff>
    </xdr:to>
    <xdr:sp macro="" textlink="" fLocksText="0">
      <xdr:nvSpPr>
        <xdr:cNvPr id="709" name="正方形/長方形 708"/>
        <xdr:cNvSpPr/>
      </xdr:nvSpPr>
      <xdr:spPr>
        <a:xfrm>
          <a:off x="18288000" y="3790950"/>
          <a:ext cx="46863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fLocksText="0">
      <xdr:nvSpPr>
        <xdr:cNvPr id="710" name="正方形/長方形 709"/>
        <xdr:cNvSpPr/>
      </xdr:nvSpPr>
      <xdr:spPr>
        <a:xfrm>
          <a:off x="18411825" y="4114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fLocksText="0">
      <xdr:nvSpPr>
        <xdr:cNvPr id="711" name="正方形/長方形 710"/>
        <xdr:cNvSpPr/>
      </xdr:nvSpPr>
      <xdr:spPr>
        <a:xfrm>
          <a:off x="18411825" y="4305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fLocksText="0">
      <xdr:nvSpPr>
        <xdr:cNvPr id="712" name="正方形/長方形 711"/>
        <xdr:cNvSpPr/>
      </xdr:nvSpPr>
      <xdr:spPr>
        <a:xfrm>
          <a:off x="19431000" y="4114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fLocksText="0">
      <xdr:nvSpPr>
        <xdr:cNvPr id="713" name="正方形/長方形 712"/>
        <xdr:cNvSpPr/>
      </xdr:nvSpPr>
      <xdr:spPr>
        <a:xfrm>
          <a:off x="19431000" y="4305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fLocksText="0">
      <xdr:nvSpPr>
        <xdr:cNvPr id="714" name="正方形/長方形 713"/>
        <xdr:cNvSpPr/>
      </xdr:nvSpPr>
      <xdr:spPr>
        <a:xfrm>
          <a:off x="20574000" y="41148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fLocksText="0">
      <xdr:nvSpPr>
        <xdr:cNvPr id="715" name="正方形/長方形 714"/>
        <xdr:cNvSpPr/>
      </xdr:nvSpPr>
      <xdr:spPr>
        <a:xfrm>
          <a:off x="20574000" y="43053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fLocksText="0">
      <xdr:nvSpPr>
        <xdr:cNvPr id="716" name="正方形/長方形 715"/>
        <xdr:cNvSpPr/>
      </xdr:nvSpPr>
      <xdr:spPr>
        <a:xfrm>
          <a:off x="18288000" y="4572000"/>
          <a:ext cx="46863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95</xdr:col>
      <xdr:colOff>152400</xdr:colOff>
      <xdr:row>27</xdr:row>
      <xdr:rowOff>9525</xdr:rowOff>
    </xdr:from>
    <xdr:to>
      <xdr:col>97</xdr:col>
      <xdr:colOff>123825</xdr:colOff>
      <xdr:row>28</xdr:row>
      <xdr:rowOff>76200</xdr:rowOff>
    </xdr:to>
    <xdr:sp macro="" textlink="">
      <xdr:nvSpPr>
        <xdr:cNvPr id="717" name="テキスト ボックス 716"/>
        <xdr:cNvSpPr txBox="1"/>
      </xdr:nvSpPr>
      <xdr:spPr>
        <a:xfrm>
          <a:off x="18249900" y="43910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41</xdr:row>
      <xdr:rowOff>82550</xdr:rowOff>
    </xdr:from>
    <xdr:to>
      <xdr:col>120</xdr:col>
      <xdr:colOff>114300</xdr:colOff>
      <xdr:row>41</xdr:row>
      <xdr:rowOff>82550</xdr:rowOff>
    </xdr:to>
    <xdr:sp macro="" textlink="">
      <xdr:nvSpPr>
        <xdr:cNvPr id="718" name="直線コネクタ 717"/>
        <xdr:cNvSpPr/>
      </xdr:nvSpPr>
      <xdr:spPr>
        <a:xfrm>
          <a:off x="18288000"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39</xdr:row>
      <xdr:rowOff>44450</xdr:rowOff>
    </xdr:from>
    <xdr:to>
      <xdr:col>120</xdr:col>
      <xdr:colOff>114300</xdr:colOff>
      <xdr:row>39</xdr:row>
      <xdr:rowOff>44450</xdr:rowOff>
    </xdr:to>
    <xdr:sp macro="" textlink="">
      <xdr:nvSpPr>
        <xdr:cNvPr id="719" name="直線コネクタ 718"/>
        <xdr:cNvSpPr/>
      </xdr:nvSpPr>
      <xdr:spPr>
        <a:xfrm>
          <a:off x="18288000" y="6372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94</xdr:col>
      <xdr:colOff>123825</xdr:colOff>
      <xdr:row>38</xdr:row>
      <xdr:rowOff>76200</xdr:rowOff>
    </xdr:from>
    <xdr:to>
      <xdr:col>95</xdr:col>
      <xdr:colOff>180975</xdr:colOff>
      <xdr:row>40</xdr:row>
      <xdr:rowOff>9525</xdr:rowOff>
    </xdr:to>
    <xdr:sp macro="" textlink="">
      <xdr:nvSpPr>
        <xdr:cNvPr id="720" name="テキスト ボックス 719"/>
        <xdr:cNvSpPr txBox="1"/>
      </xdr:nvSpPr>
      <xdr:spPr>
        <a:xfrm>
          <a:off x="18030825" y="62388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37</xdr:row>
      <xdr:rowOff>6350</xdr:rowOff>
    </xdr:from>
    <xdr:to>
      <xdr:col>120</xdr:col>
      <xdr:colOff>114300</xdr:colOff>
      <xdr:row>37</xdr:row>
      <xdr:rowOff>6350</xdr:rowOff>
    </xdr:to>
    <xdr:sp macro="" textlink="">
      <xdr:nvSpPr>
        <xdr:cNvPr id="721" name="直線コネクタ 720"/>
        <xdr:cNvSpPr/>
      </xdr:nvSpPr>
      <xdr:spPr>
        <a:xfrm>
          <a:off x="18288000" y="60102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36</xdr:row>
      <xdr:rowOff>38100</xdr:rowOff>
    </xdr:from>
    <xdr:to>
      <xdr:col>96</xdr:col>
      <xdr:colOff>0</xdr:colOff>
      <xdr:row>37</xdr:row>
      <xdr:rowOff>133350</xdr:rowOff>
    </xdr:to>
    <xdr:sp macro="" textlink="">
      <xdr:nvSpPr>
        <xdr:cNvPr id="722" name="テキスト ボックス 721"/>
        <xdr:cNvSpPr txBox="1"/>
      </xdr:nvSpPr>
      <xdr:spPr>
        <a:xfrm>
          <a:off x="17754600" y="58769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34</xdr:row>
      <xdr:rowOff>139700</xdr:rowOff>
    </xdr:from>
    <xdr:to>
      <xdr:col>120</xdr:col>
      <xdr:colOff>114300</xdr:colOff>
      <xdr:row>34</xdr:row>
      <xdr:rowOff>139700</xdr:rowOff>
    </xdr:to>
    <xdr:sp macro="" textlink="">
      <xdr:nvSpPr>
        <xdr:cNvPr id="723" name="直線コネクタ 722"/>
        <xdr:cNvSpPr/>
      </xdr:nvSpPr>
      <xdr:spPr>
        <a:xfrm>
          <a:off x="18288000" y="56578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33</xdr:row>
      <xdr:rowOff>171450</xdr:rowOff>
    </xdr:from>
    <xdr:to>
      <xdr:col>96</xdr:col>
      <xdr:colOff>0</xdr:colOff>
      <xdr:row>35</xdr:row>
      <xdr:rowOff>95250</xdr:rowOff>
    </xdr:to>
    <xdr:sp macro="" textlink="">
      <xdr:nvSpPr>
        <xdr:cNvPr id="724" name="テキスト ボックス 723"/>
        <xdr:cNvSpPr txBox="1"/>
      </xdr:nvSpPr>
      <xdr:spPr>
        <a:xfrm>
          <a:off x="17754600" y="55149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32</xdr:row>
      <xdr:rowOff>101600</xdr:rowOff>
    </xdr:from>
    <xdr:to>
      <xdr:col>120</xdr:col>
      <xdr:colOff>114300</xdr:colOff>
      <xdr:row>32</xdr:row>
      <xdr:rowOff>101600</xdr:rowOff>
    </xdr:to>
    <xdr:sp macro="" textlink="">
      <xdr:nvSpPr>
        <xdr:cNvPr id="725" name="直線コネクタ 724"/>
        <xdr:cNvSpPr/>
      </xdr:nvSpPr>
      <xdr:spPr>
        <a:xfrm>
          <a:off x="18288000" y="52959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31</xdr:row>
      <xdr:rowOff>133350</xdr:rowOff>
    </xdr:from>
    <xdr:to>
      <xdr:col>96</xdr:col>
      <xdr:colOff>0</xdr:colOff>
      <xdr:row>33</xdr:row>
      <xdr:rowOff>66675</xdr:rowOff>
    </xdr:to>
    <xdr:sp macro="" textlink="">
      <xdr:nvSpPr>
        <xdr:cNvPr id="726" name="テキスト ボックス 725"/>
        <xdr:cNvSpPr txBox="1"/>
      </xdr:nvSpPr>
      <xdr:spPr>
        <a:xfrm>
          <a:off x="17754600" y="51625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30</xdr:row>
      <xdr:rowOff>63500</xdr:rowOff>
    </xdr:from>
    <xdr:to>
      <xdr:col>120</xdr:col>
      <xdr:colOff>114300</xdr:colOff>
      <xdr:row>30</xdr:row>
      <xdr:rowOff>63500</xdr:rowOff>
    </xdr:to>
    <xdr:sp macro="" textlink="">
      <xdr:nvSpPr>
        <xdr:cNvPr id="727" name="直線コネクタ 726"/>
        <xdr:cNvSpPr/>
      </xdr:nvSpPr>
      <xdr:spPr>
        <a:xfrm>
          <a:off x="18288000" y="4933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29</xdr:row>
      <xdr:rowOff>95250</xdr:rowOff>
    </xdr:from>
    <xdr:to>
      <xdr:col>96</xdr:col>
      <xdr:colOff>0</xdr:colOff>
      <xdr:row>31</xdr:row>
      <xdr:rowOff>28575</xdr:rowOff>
    </xdr:to>
    <xdr:sp macro="" textlink="">
      <xdr:nvSpPr>
        <xdr:cNvPr id="728" name="テキスト ボックス 727"/>
        <xdr:cNvSpPr txBox="1"/>
      </xdr:nvSpPr>
      <xdr:spPr>
        <a:xfrm>
          <a:off x="17754600" y="48006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28</xdr:row>
      <xdr:rowOff>25400</xdr:rowOff>
    </xdr:to>
    <xdr:sp macro="" textlink="">
      <xdr:nvSpPr>
        <xdr:cNvPr id="729" name="直線コネクタ 728"/>
        <xdr:cNvSpPr/>
      </xdr:nvSpPr>
      <xdr:spPr>
        <a:xfrm>
          <a:off x="18288000" y="457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27</xdr:row>
      <xdr:rowOff>57150</xdr:rowOff>
    </xdr:from>
    <xdr:to>
      <xdr:col>96</xdr:col>
      <xdr:colOff>0</xdr:colOff>
      <xdr:row>28</xdr:row>
      <xdr:rowOff>152400</xdr:rowOff>
    </xdr:to>
    <xdr:sp macro="" textlink="">
      <xdr:nvSpPr>
        <xdr:cNvPr id="730" name="テキスト ボックス 729"/>
        <xdr:cNvSpPr txBox="1"/>
      </xdr:nvSpPr>
      <xdr:spPr>
        <a:xfrm>
          <a:off x="17754600" y="44386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fLocksText="0">
      <xdr:nvSpPr>
        <xdr:cNvPr id="731" name="諸支出金グラフ枠"/>
        <xdr:cNvSpPr/>
      </xdr:nvSpPr>
      <xdr:spPr>
        <a:xfrm>
          <a:off x="18288000" y="4572000"/>
          <a:ext cx="46863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sp macro="" textlink="">
      <xdr:nvSpPr>
        <xdr:cNvPr id="732" name="直線コネクタ 731"/>
        <xdr:cNvSpPr/>
      </xdr:nvSpPr>
      <xdr:spPr>
        <a:xfrm flipV="1">
          <a:off x="22155150" y="5076825"/>
          <a:ext cx="9525"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39</xdr:row>
      <xdr:rowOff>76200</xdr:rowOff>
    </xdr:from>
    <xdr:to>
      <xdr:col>117</xdr:col>
      <xdr:colOff>171450</xdr:colOff>
      <xdr:row>41</xdr:row>
      <xdr:rowOff>9525</xdr:rowOff>
    </xdr:to>
    <xdr:sp macro="" textlink="">
      <xdr:nvSpPr>
        <xdr:cNvPr id="733" name="諸支出金最小値テキスト"/>
        <xdr:cNvSpPr txBox="1"/>
      </xdr:nvSpPr>
      <xdr:spPr>
        <a:xfrm>
          <a:off x="22212300" y="64008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115</xdr:col>
      <xdr:colOff>165100</xdr:colOff>
      <xdr:row>39</xdr:row>
      <xdr:rowOff>44450</xdr:rowOff>
    </xdr:from>
    <xdr:to>
      <xdr:col>116</xdr:col>
      <xdr:colOff>152400</xdr:colOff>
      <xdr:row>39</xdr:row>
      <xdr:rowOff>44450</xdr:rowOff>
    </xdr:to>
    <xdr:sp macro="" textlink="">
      <xdr:nvSpPr>
        <xdr:cNvPr id="734" name="直線コネクタ 733"/>
        <xdr:cNvSpPr/>
      </xdr:nvSpPr>
      <xdr:spPr>
        <a:xfrm>
          <a:off x="22069425" y="63722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29</xdr:row>
      <xdr:rowOff>161925</xdr:rowOff>
    </xdr:from>
    <xdr:to>
      <xdr:col>119</xdr:col>
      <xdr:colOff>76200</xdr:colOff>
      <xdr:row>31</xdr:row>
      <xdr:rowOff>95250</xdr:rowOff>
    </xdr:to>
    <xdr:sp macro="" textlink="">
      <xdr:nvSpPr>
        <xdr:cNvPr id="735" name="諸支出金最大値テキスト"/>
        <xdr:cNvSpPr txBox="1"/>
      </xdr:nvSpPr>
      <xdr:spPr>
        <a:xfrm>
          <a:off x="22212300" y="48672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36,016</a:t>
          </a:r>
          <a:endParaRPr lang="ja-JP" altLang="en-US" sz="1000" b="1">
            <a:latin typeface="ＭＳ Ｐゴシック" panose="020B0600070205080204" pitchFamily="50" charset="-128"/>
          </a:endParaRPr>
        </a:p>
      </xdr:txBody>
    </xdr:sp>
    <xdr:clientData/>
  </xdr:twoCellAnchor>
  <xdr:twoCellAnchor>
    <xdr:from>
      <xdr:col>115</xdr:col>
      <xdr:colOff>165100</xdr:colOff>
      <xdr:row>31</xdr:row>
      <xdr:rowOff>43840</xdr:rowOff>
    </xdr:from>
    <xdr:to>
      <xdr:col>116</xdr:col>
      <xdr:colOff>152400</xdr:colOff>
      <xdr:row>31</xdr:row>
      <xdr:rowOff>43840</xdr:rowOff>
    </xdr:to>
    <xdr:sp macro="" textlink="">
      <xdr:nvSpPr>
        <xdr:cNvPr id="736" name="直線コネクタ 735"/>
        <xdr:cNvSpPr/>
      </xdr:nvSpPr>
      <xdr:spPr>
        <a:xfrm>
          <a:off x="22069425" y="50768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177800</xdr:colOff>
      <xdr:row>39</xdr:row>
      <xdr:rowOff>44450</xdr:rowOff>
    </xdr:from>
    <xdr:to>
      <xdr:col>116</xdr:col>
      <xdr:colOff>63500</xdr:colOff>
      <xdr:row>39</xdr:row>
      <xdr:rowOff>44450</xdr:rowOff>
    </xdr:to>
    <xdr:sp macro="" textlink="">
      <xdr:nvSpPr>
        <xdr:cNvPr id="737" name="直線コネクタ 736"/>
        <xdr:cNvSpPr/>
      </xdr:nvSpPr>
      <xdr:spPr>
        <a:xfrm>
          <a:off x="21326475" y="63722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37</xdr:row>
      <xdr:rowOff>161925</xdr:rowOff>
    </xdr:from>
    <xdr:to>
      <xdr:col>118</xdr:col>
      <xdr:colOff>114300</xdr:colOff>
      <xdr:row>39</xdr:row>
      <xdr:rowOff>95250</xdr:rowOff>
    </xdr:to>
    <xdr:sp macro="" textlink="">
      <xdr:nvSpPr>
        <xdr:cNvPr id="738" name="諸支出金平均値テキスト"/>
        <xdr:cNvSpPr txBox="1"/>
      </xdr:nvSpPr>
      <xdr:spPr>
        <a:xfrm>
          <a:off x="22212300" y="61626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610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38</xdr:row>
      <xdr:rowOff>141859</xdr:rowOff>
    </xdr:from>
    <xdr:to>
      <xdr:col>116</xdr:col>
      <xdr:colOff>114300</xdr:colOff>
      <xdr:row>39</xdr:row>
      <xdr:rowOff>72009</xdr:rowOff>
    </xdr:to>
    <xdr:sp macro="" textlink="" fLocksText="0">
      <xdr:nvSpPr>
        <xdr:cNvPr id="739" name="フローチャート: 判断 738"/>
        <xdr:cNvSpPr/>
      </xdr:nvSpPr>
      <xdr:spPr>
        <a:xfrm>
          <a:off x="22107525" y="6305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sp macro="" textlink="">
      <xdr:nvSpPr>
        <xdr:cNvPr id="740" name="直線コネクタ 739"/>
        <xdr:cNvSpPr/>
      </xdr:nvSpPr>
      <xdr:spPr>
        <a:xfrm>
          <a:off x="20431125" y="637222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127000</xdr:colOff>
      <xdr:row>38</xdr:row>
      <xdr:rowOff>135230</xdr:rowOff>
    </xdr:from>
    <xdr:to>
      <xdr:col>112</xdr:col>
      <xdr:colOff>38100</xdr:colOff>
      <xdr:row>39</xdr:row>
      <xdr:rowOff>65380</xdr:rowOff>
    </xdr:to>
    <xdr:sp macro="" textlink="" fLocksText="0">
      <xdr:nvSpPr>
        <xdr:cNvPr id="741" name="フローチャート: 判断 740"/>
        <xdr:cNvSpPr/>
      </xdr:nvSpPr>
      <xdr:spPr>
        <a:xfrm>
          <a:off x="21269325" y="62960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110</xdr:col>
      <xdr:colOff>171450</xdr:colOff>
      <xdr:row>37</xdr:row>
      <xdr:rowOff>85725</xdr:rowOff>
    </xdr:from>
    <xdr:to>
      <xdr:col>112</xdr:col>
      <xdr:colOff>171450</xdr:colOff>
      <xdr:row>39</xdr:row>
      <xdr:rowOff>19050</xdr:rowOff>
    </xdr:to>
    <xdr:sp macro="" textlink="">
      <xdr:nvSpPr>
        <xdr:cNvPr id="742" name="テキスト ボックス 741"/>
        <xdr:cNvSpPr txBox="1"/>
      </xdr:nvSpPr>
      <xdr:spPr>
        <a:xfrm>
          <a:off x="21126450" y="6086475"/>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784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114300</xdr:colOff>
      <xdr:row>39</xdr:row>
      <xdr:rowOff>44450</xdr:rowOff>
    </xdr:from>
    <xdr:to>
      <xdr:col>107</xdr:col>
      <xdr:colOff>50800</xdr:colOff>
      <xdr:row>39</xdr:row>
      <xdr:rowOff>44450</xdr:rowOff>
    </xdr:to>
    <xdr:sp macro="" textlink="">
      <xdr:nvSpPr>
        <xdr:cNvPr id="743" name="直線コネクタ 742"/>
        <xdr:cNvSpPr/>
      </xdr:nvSpPr>
      <xdr:spPr>
        <a:xfrm>
          <a:off x="19545300" y="637222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38</xdr:row>
      <xdr:rowOff>131458</xdr:rowOff>
    </xdr:from>
    <xdr:to>
      <xdr:col>107</xdr:col>
      <xdr:colOff>101600</xdr:colOff>
      <xdr:row>39</xdr:row>
      <xdr:rowOff>61608</xdr:rowOff>
    </xdr:to>
    <xdr:sp macro="" textlink="" fLocksText="0">
      <xdr:nvSpPr>
        <xdr:cNvPr id="744" name="フローチャート: 判断 743"/>
        <xdr:cNvSpPr/>
      </xdr:nvSpPr>
      <xdr:spPr>
        <a:xfrm>
          <a:off x="20383500" y="62960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106</xdr:col>
      <xdr:colOff>47625</xdr:colOff>
      <xdr:row>37</xdr:row>
      <xdr:rowOff>76200</xdr:rowOff>
    </xdr:from>
    <xdr:to>
      <xdr:col>108</xdr:col>
      <xdr:colOff>47625</xdr:colOff>
      <xdr:row>39</xdr:row>
      <xdr:rowOff>9525</xdr:rowOff>
    </xdr:to>
    <xdr:sp macro="" textlink="">
      <xdr:nvSpPr>
        <xdr:cNvPr id="745" name="テキスト ボックス 744"/>
        <xdr:cNvSpPr txBox="1"/>
      </xdr:nvSpPr>
      <xdr:spPr>
        <a:xfrm>
          <a:off x="20240625" y="6076950"/>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883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177800</xdr:colOff>
      <xdr:row>39</xdr:row>
      <xdr:rowOff>44450</xdr:rowOff>
    </xdr:from>
    <xdr:to>
      <xdr:col>102</xdr:col>
      <xdr:colOff>114300</xdr:colOff>
      <xdr:row>39</xdr:row>
      <xdr:rowOff>44450</xdr:rowOff>
    </xdr:to>
    <xdr:sp macro="" textlink="">
      <xdr:nvSpPr>
        <xdr:cNvPr id="746" name="直線コネクタ 745"/>
        <xdr:cNvSpPr/>
      </xdr:nvSpPr>
      <xdr:spPr>
        <a:xfrm>
          <a:off x="18659475" y="637222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38</xdr:row>
      <xdr:rowOff>139154</xdr:rowOff>
    </xdr:from>
    <xdr:to>
      <xdr:col>102</xdr:col>
      <xdr:colOff>165100</xdr:colOff>
      <xdr:row>39</xdr:row>
      <xdr:rowOff>69304</xdr:rowOff>
    </xdr:to>
    <xdr:sp macro="" textlink="" fLocksText="0">
      <xdr:nvSpPr>
        <xdr:cNvPr id="747" name="フローチャート: 判断 746"/>
        <xdr:cNvSpPr/>
      </xdr:nvSpPr>
      <xdr:spPr>
        <a:xfrm>
          <a:off x="19497675" y="63055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114300</xdr:colOff>
      <xdr:row>37</xdr:row>
      <xdr:rowOff>85725</xdr:rowOff>
    </xdr:from>
    <xdr:to>
      <xdr:col>103</xdr:col>
      <xdr:colOff>114300</xdr:colOff>
      <xdr:row>39</xdr:row>
      <xdr:rowOff>19050</xdr:rowOff>
    </xdr:to>
    <xdr:sp macro="" textlink="">
      <xdr:nvSpPr>
        <xdr:cNvPr id="748" name="テキスト ボックス 747"/>
        <xdr:cNvSpPr txBox="1"/>
      </xdr:nvSpPr>
      <xdr:spPr>
        <a:xfrm>
          <a:off x="19354800" y="6086475"/>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681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38</xdr:row>
      <xdr:rowOff>108026</xdr:rowOff>
    </xdr:from>
    <xdr:to>
      <xdr:col>98</xdr:col>
      <xdr:colOff>38100</xdr:colOff>
      <xdr:row>39</xdr:row>
      <xdr:rowOff>38176</xdr:rowOff>
    </xdr:to>
    <xdr:sp macro="" textlink="" fLocksText="0">
      <xdr:nvSpPr>
        <xdr:cNvPr id="749" name="フローチャート: 判断 748"/>
        <xdr:cNvSpPr/>
      </xdr:nvSpPr>
      <xdr:spPr>
        <a:xfrm>
          <a:off x="18602325" y="6267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96</xdr:col>
      <xdr:colOff>133350</xdr:colOff>
      <xdr:row>37</xdr:row>
      <xdr:rowOff>57150</xdr:rowOff>
    </xdr:from>
    <xdr:to>
      <xdr:col>99</xdr:col>
      <xdr:colOff>28575</xdr:colOff>
      <xdr:row>38</xdr:row>
      <xdr:rowOff>152400</xdr:rowOff>
    </xdr:to>
    <xdr:sp macro="" textlink="">
      <xdr:nvSpPr>
        <xdr:cNvPr id="750" name="テキスト ボックス 749"/>
        <xdr:cNvSpPr txBox="1"/>
      </xdr:nvSpPr>
      <xdr:spPr>
        <a:xfrm>
          <a:off x="18421350" y="60579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1,498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115</xdr:col>
      <xdr:colOff>57150</xdr:colOff>
      <xdr:row>41</xdr:row>
      <xdr:rowOff>76200</xdr:rowOff>
    </xdr:from>
    <xdr:to>
      <xdr:col>119</xdr:col>
      <xdr:colOff>57150</xdr:colOff>
      <xdr:row>43</xdr:row>
      <xdr:rowOff>9525</xdr:rowOff>
    </xdr:to>
    <xdr:sp macro="" textlink="">
      <xdr:nvSpPr>
        <xdr:cNvPr id="751" name="テキスト ボックス 750"/>
        <xdr:cNvSpPr txBox="1"/>
      </xdr:nvSpPr>
      <xdr:spPr>
        <a:xfrm>
          <a:off x="21964650"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110</xdr:col>
      <xdr:colOff>171450</xdr:colOff>
      <xdr:row>41</xdr:row>
      <xdr:rowOff>76200</xdr:rowOff>
    </xdr:from>
    <xdr:to>
      <xdr:col>114</xdr:col>
      <xdr:colOff>171450</xdr:colOff>
      <xdr:row>43</xdr:row>
      <xdr:rowOff>9525</xdr:rowOff>
    </xdr:to>
    <xdr:sp macro="" textlink="">
      <xdr:nvSpPr>
        <xdr:cNvPr id="752" name="テキスト ボックス 751"/>
        <xdr:cNvSpPr txBox="1"/>
      </xdr:nvSpPr>
      <xdr:spPr>
        <a:xfrm>
          <a:off x="21126450"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106</xdr:col>
      <xdr:colOff>47625</xdr:colOff>
      <xdr:row>41</xdr:row>
      <xdr:rowOff>76200</xdr:rowOff>
    </xdr:from>
    <xdr:to>
      <xdr:col>110</xdr:col>
      <xdr:colOff>47625</xdr:colOff>
      <xdr:row>43</xdr:row>
      <xdr:rowOff>9525</xdr:rowOff>
    </xdr:to>
    <xdr:sp macro="" textlink="">
      <xdr:nvSpPr>
        <xdr:cNvPr id="753" name="テキスト ボックス 752"/>
        <xdr:cNvSpPr txBox="1"/>
      </xdr:nvSpPr>
      <xdr:spPr>
        <a:xfrm>
          <a:off x="20240625"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101</xdr:col>
      <xdr:colOff>114300</xdr:colOff>
      <xdr:row>41</xdr:row>
      <xdr:rowOff>76200</xdr:rowOff>
    </xdr:from>
    <xdr:to>
      <xdr:col>105</xdr:col>
      <xdr:colOff>114300</xdr:colOff>
      <xdr:row>43</xdr:row>
      <xdr:rowOff>9525</xdr:rowOff>
    </xdr:to>
    <xdr:sp macro="" textlink="">
      <xdr:nvSpPr>
        <xdr:cNvPr id="754" name="テキスト ボックス 753"/>
        <xdr:cNvSpPr txBox="1"/>
      </xdr:nvSpPr>
      <xdr:spPr>
        <a:xfrm>
          <a:off x="19354800"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96</xdr:col>
      <xdr:colOff>171450</xdr:colOff>
      <xdr:row>41</xdr:row>
      <xdr:rowOff>76200</xdr:rowOff>
    </xdr:from>
    <xdr:to>
      <xdr:col>100</xdr:col>
      <xdr:colOff>171450</xdr:colOff>
      <xdr:row>43</xdr:row>
      <xdr:rowOff>9525</xdr:rowOff>
    </xdr:to>
    <xdr:sp macro="" textlink="">
      <xdr:nvSpPr>
        <xdr:cNvPr id="755" name="テキスト ボックス 754"/>
        <xdr:cNvSpPr txBox="1"/>
      </xdr:nvSpPr>
      <xdr:spPr>
        <a:xfrm>
          <a:off x="18459450"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38</xdr:row>
      <xdr:rowOff>165100</xdr:rowOff>
    </xdr:from>
    <xdr:to>
      <xdr:col>116</xdr:col>
      <xdr:colOff>114300</xdr:colOff>
      <xdr:row>39</xdr:row>
      <xdr:rowOff>95250</xdr:rowOff>
    </xdr:to>
    <xdr:sp macro="" textlink="" fLocksText="0">
      <xdr:nvSpPr>
        <xdr:cNvPr id="756" name="楕円 755"/>
        <xdr:cNvSpPr/>
      </xdr:nvSpPr>
      <xdr:spPr>
        <a:xfrm>
          <a:off x="22107525" y="63246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116</xdr:col>
      <xdr:colOff>114300</xdr:colOff>
      <xdr:row>38</xdr:row>
      <xdr:rowOff>123825</xdr:rowOff>
    </xdr:from>
    <xdr:to>
      <xdr:col>117</xdr:col>
      <xdr:colOff>171450</xdr:colOff>
      <xdr:row>40</xdr:row>
      <xdr:rowOff>57150</xdr:rowOff>
    </xdr:to>
    <xdr:sp macro="" textlink="">
      <xdr:nvSpPr>
        <xdr:cNvPr id="757" name="諸支出金該当値テキスト"/>
        <xdr:cNvSpPr txBox="1"/>
      </xdr:nvSpPr>
      <xdr:spPr>
        <a:xfrm>
          <a:off x="22212300" y="62865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111</xdr:col>
      <xdr:colOff>127000</xdr:colOff>
      <xdr:row>38</xdr:row>
      <xdr:rowOff>165100</xdr:rowOff>
    </xdr:from>
    <xdr:to>
      <xdr:col>112</xdr:col>
      <xdr:colOff>38100</xdr:colOff>
      <xdr:row>39</xdr:row>
      <xdr:rowOff>95250</xdr:rowOff>
    </xdr:to>
    <xdr:sp macro="" textlink="" fLocksText="0">
      <xdr:nvSpPr>
        <xdr:cNvPr id="758" name="楕円 757"/>
        <xdr:cNvSpPr/>
      </xdr:nvSpPr>
      <xdr:spPr>
        <a:xfrm>
          <a:off x="21269325" y="63246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111</xdr:col>
      <xdr:colOff>47625</xdr:colOff>
      <xdr:row>39</xdr:row>
      <xdr:rowOff>85725</xdr:rowOff>
    </xdr:from>
    <xdr:to>
      <xdr:col>112</xdr:col>
      <xdr:colOff>104775</xdr:colOff>
      <xdr:row>41</xdr:row>
      <xdr:rowOff>19050</xdr:rowOff>
    </xdr:to>
    <xdr:sp macro="" textlink="">
      <xdr:nvSpPr>
        <xdr:cNvPr id="759" name="テキスト ボックス 758"/>
        <xdr:cNvSpPr txBox="1"/>
      </xdr:nvSpPr>
      <xdr:spPr>
        <a:xfrm>
          <a:off x="21193125" y="64103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0</xdr:colOff>
      <xdr:row>38</xdr:row>
      <xdr:rowOff>165100</xdr:rowOff>
    </xdr:from>
    <xdr:to>
      <xdr:col>107</xdr:col>
      <xdr:colOff>101600</xdr:colOff>
      <xdr:row>39</xdr:row>
      <xdr:rowOff>95250</xdr:rowOff>
    </xdr:to>
    <xdr:sp macro="" textlink="" fLocksText="0">
      <xdr:nvSpPr>
        <xdr:cNvPr id="760" name="楕円 759"/>
        <xdr:cNvSpPr/>
      </xdr:nvSpPr>
      <xdr:spPr>
        <a:xfrm>
          <a:off x="20383500" y="63246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106</xdr:col>
      <xdr:colOff>114300</xdr:colOff>
      <xdr:row>39</xdr:row>
      <xdr:rowOff>85725</xdr:rowOff>
    </xdr:from>
    <xdr:to>
      <xdr:col>107</xdr:col>
      <xdr:colOff>171450</xdr:colOff>
      <xdr:row>41</xdr:row>
      <xdr:rowOff>19050</xdr:rowOff>
    </xdr:to>
    <xdr:sp macro="" textlink="">
      <xdr:nvSpPr>
        <xdr:cNvPr id="761" name="テキスト ボックス 760"/>
        <xdr:cNvSpPr txBox="1"/>
      </xdr:nvSpPr>
      <xdr:spPr>
        <a:xfrm>
          <a:off x="20307300" y="64103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63500</xdr:colOff>
      <xdr:row>38</xdr:row>
      <xdr:rowOff>165100</xdr:rowOff>
    </xdr:from>
    <xdr:to>
      <xdr:col>102</xdr:col>
      <xdr:colOff>165100</xdr:colOff>
      <xdr:row>39</xdr:row>
      <xdr:rowOff>95250</xdr:rowOff>
    </xdr:to>
    <xdr:sp macro="" textlink="" fLocksText="0">
      <xdr:nvSpPr>
        <xdr:cNvPr id="762" name="楕円 761"/>
        <xdr:cNvSpPr/>
      </xdr:nvSpPr>
      <xdr:spPr>
        <a:xfrm>
          <a:off x="19497675" y="63246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171450</xdr:colOff>
      <xdr:row>39</xdr:row>
      <xdr:rowOff>85725</xdr:rowOff>
    </xdr:from>
    <xdr:to>
      <xdr:col>103</xdr:col>
      <xdr:colOff>38100</xdr:colOff>
      <xdr:row>41</xdr:row>
      <xdr:rowOff>19050</xdr:rowOff>
    </xdr:to>
    <xdr:sp macro="" textlink="">
      <xdr:nvSpPr>
        <xdr:cNvPr id="763" name="テキスト ボックス 762"/>
        <xdr:cNvSpPr txBox="1"/>
      </xdr:nvSpPr>
      <xdr:spPr>
        <a:xfrm>
          <a:off x="19411950" y="64103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38</xdr:row>
      <xdr:rowOff>165100</xdr:rowOff>
    </xdr:from>
    <xdr:to>
      <xdr:col>98</xdr:col>
      <xdr:colOff>38100</xdr:colOff>
      <xdr:row>39</xdr:row>
      <xdr:rowOff>95250</xdr:rowOff>
    </xdr:to>
    <xdr:sp macro="" textlink="" fLocksText="0">
      <xdr:nvSpPr>
        <xdr:cNvPr id="764" name="楕円 763"/>
        <xdr:cNvSpPr/>
      </xdr:nvSpPr>
      <xdr:spPr>
        <a:xfrm>
          <a:off x="18602325" y="63246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97</xdr:col>
      <xdr:colOff>47625</xdr:colOff>
      <xdr:row>39</xdr:row>
      <xdr:rowOff>85725</xdr:rowOff>
    </xdr:from>
    <xdr:to>
      <xdr:col>98</xdr:col>
      <xdr:colOff>104775</xdr:colOff>
      <xdr:row>41</xdr:row>
      <xdr:rowOff>19050</xdr:rowOff>
    </xdr:to>
    <xdr:sp macro="" textlink="">
      <xdr:nvSpPr>
        <xdr:cNvPr id="765" name="テキスト ボックス 764"/>
        <xdr:cNvSpPr txBox="1"/>
      </xdr:nvSpPr>
      <xdr:spPr>
        <a:xfrm>
          <a:off x="18526125" y="64103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43</xdr:row>
      <xdr:rowOff>57150</xdr:rowOff>
    </xdr:from>
    <xdr:to>
      <xdr:col>120</xdr:col>
      <xdr:colOff>114300</xdr:colOff>
      <xdr:row>45</xdr:row>
      <xdr:rowOff>31750</xdr:rowOff>
    </xdr:to>
    <xdr:sp macro="" textlink="" fLocksText="0">
      <xdr:nvSpPr>
        <xdr:cNvPr id="766" name="正方形/長方形 765"/>
        <xdr:cNvSpPr/>
      </xdr:nvSpPr>
      <xdr:spPr>
        <a:xfrm>
          <a:off x="18288000" y="7029450"/>
          <a:ext cx="4686300"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fLocksText="0">
      <xdr:nvSpPr>
        <xdr:cNvPr id="767" name="正方形/長方形 766"/>
        <xdr:cNvSpPr/>
      </xdr:nvSpPr>
      <xdr:spPr>
        <a:xfrm>
          <a:off x="18411825" y="7353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fLocksText="0">
      <xdr:nvSpPr>
        <xdr:cNvPr id="768" name="正方形/長方形 767"/>
        <xdr:cNvSpPr/>
      </xdr:nvSpPr>
      <xdr:spPr>
        <a:xfrm>
          <a:off x="18411825" y="7543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fLocksText="0">
      <xdr:nvSpPr>
        <xdr:cNvPr id="769" name="正方形/長方形 768"/>
        <xdr:cNvSpPr/>
      </xdr:nvSpPr>
      <xdr:spPr>
        <a:xfrm>
          <a:off x="19431000" y="7353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fLocksText="0">
      <xdr:nvSpPr>
        <xdr:cNvPr id="770" name="正方形/長方形 769"/>
        <xdr:cNvSpPr/>
      </xdr:nvSpPr>
      <xdr:spPr>
        <a:xfrm>
          <a:off x="19431000" y="7543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fLocksText="0">
      <xdr:nvSpPr>
        <xdr:cNvPr id="771" name="正方形/長方形 770"/>
        <xdr:cNvSpPr/>
      </xdr:nvSpPr>
      <xdr:spPr>
        <a:xfrm>
          <a:off x="20574000" y="73533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fLocksText="0">
      <xdr:nvSpPr>
        <xdr:cNvPr id="772" name="正方形/長方形 771"/>
        <xdr:cNvSpPr/>
      </xdr:nvSpPr>
      <xdr:spPr>
        <a:xfrm>
          <a:off x="20574000" y="7543800"/>
          <a:ext cx="15240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fLocksText="0">
      <xdr:nvSpPr>
        <xdr:cNvPr id="773" name="正方形/長方形 772"/>
        <xdr:cNvSpPr/>
      </xdr:nvSpPr>
      <xdr:spPr>
        <a:xfrm>
          <a:off x="18288000" y="7810500"/>
          <a:ext cx="46863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95</xdr:col>
      <xdr:colOff>152400</xdr:colOff>
      <xdr:row>47</xdr:row>
      <xdr:rowOff>9525</xdr:rowOff>
    </xdr:from>
    <xdr:to>
      <xdr:col>97</xdr:col>
      <xdr:colOff>123825</xdr:colOff>
      <xdr:row>48</xdr:row>
      <xdr:rowOff>76200</xdr:rowOff>
    </xdr:to>
    <xdr:sp macro="" textlink="">
      <xdr:nvSpPr>
        <xdr:cNvPr id="774" name="テキスト ボックス 773"/>
        <xdr:cNvSpPr txBox="1"/>
      </xdr:nvSpPr>
      <xdr:spPr>
        <a:xfrm>
          <a:off x="18249900" y="762952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61</xdr:row>
      <xdr:rowOff>82550</xdr:rowOff>
    </xdr:from>
    <xdr:to>
      <xdr:col>120</xdr:col>
      <xdr:colOff>114300</xdr:colOff>
      <xdr:row>61</xdr:row>
      <xdr:rowOff>82550</xdr:rowOff>
    </xdr:to>
    <xdr:sp macro="" textlink="">
      <xdr:nvSpPr>
        <xdr:cNvPr id="775" name="直線コネクタ 774"/>
        <xdr:cNvSpPr/>
      </xdr:nvSpPr>
      <xdr:spPr>
        <a:xfrm>
          <a:off x="18288000" y="9972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54</xdr:row>
      <xdr:rowOff>139700</xdr:rowOff>
    </xdr:from>
    <xdr:to>
      <xdr:col>120</xdr:col>
      <xdr:colOff>114300</xdr:colOff>
      <xdr:row>54</xdr:row>
      <xdr:rowOff>139700</xdr:rowOff>
    </xdr:to>
    <xdr:sp macro="" textlink="">
      <xdr:nvSpPr>
        <xdr:cNvPr id="776" name="直線コネクタ 775"/>
        <xdr:cNvSpPr/>
      </xdr:nvSpPr>
      <xdr:spPr>
        <a:xfrm>
          <a:off x="18288000" y="88963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94</xdr:col>
      <xdr:colOff>123825</xdr:colOff>
      <xdr:row>53</xdr:row>
      <xdr:rowOff>171450</xdr:rowOff>
    </xdr:from>
    <xdr:to>
      <xdr:col>95</xdr:col>
      <xdr:colOff>180975</xdr:colOff>
      <xdr:row>55</xdr:row>
      <xdr:rowOff>95250</xdr:rowOff>
    </xdr:to>
    <xdr:sp macro="" textlink="">
      <xdr:nvSpPr>
        <xdr:cNvPr id="777" name="テキスト ボックス 776"/>
        <xdr:cNvSpPr txBox="1"/>
      </xdr:nvSpPr>
      <xdr:spPr>
        <a:xfrm>
          <a:off x="18030825" y="87534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48</xdr:row>
      <xdr:rowOff>25400</xdr:rowOff>
    </xdr:to>
    <xdr:sp macro="" textlink="">
      <xdr:nvSpPr>
        <xdr:cNvPr id="778" name="直線コネクタ 777"/>
        <xdr:cNvSpPr/>
      </xdr:nvSpPr>
      <xdr:spPr>
        <a:xfrm>
          <a:off x="18288000" y="781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94</xdr:col>
      <xdr:colOff>123825</xdr:colOff>
      <xdr:row>47</xdr:row>
      <xdr:rowOff>57150</xdr:rowOff>
    </xdr:from>
    <xdr:to>
      <xdr:col>95</xdr:col>
      <xdr:colOff>180975</xdr:colOff>
      <xdr:row>48</xdr:row>
      <xdr:rowOff>152400</xdr:rowOff>
    </xdr:to>
    <xdr:sp macro="" textlink="">
      <xdr:nvSpPr>
        <xdr:cNvPr id="779" name="テキスト ボックス 778"/>
        <xdr:cNvSpPr txBox="1"/>
      </xdr:nvSpPr>
      <xdr:spPr>
        <a:xfrm>
          <a:off x="18030825" y="76771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fLocksText="0">
      <xdr:nvSpPr>
        <xdr:cNvPr id="780" name="前年度繰上充用金グラフ枠"/>
        <xdr:cNvSpPr/>
      </xdr:nvSpPr>
      <xdr:spPr>
        <a:xfrm>
          <a:off x="18288000" y="7810500"/>
          <a:ext cx="46863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sp macro="" textlink="">
      <xdr:nvSpPr>
        <xdr:cNvPr id="781" name="直線コネクタ 780"/>
        <xdr:cNvSpPr/>
      </xdr:nvSpPr>
      <xdr:spPr>
        <a:xfrm>
          <a:off x="22155150" y="8896350"/>
          <a:ext cx="9525"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55</xdr:row>
      <xdr:rowOff>9525</xdr:rowOff>
    </xdr:from>
    <xdr:to>
      <xdr:col>117</xdr:col>
      <xdr:colOff>171450</xdr:colOff>
      <xdr:row>56</xdr:row>
      <xdr:rowOff>104775</xdr:rowOff>
    </xdr:to>
    <xdr:sp macro="" textlink="">
      <xdr:nvSpPr>
        <xdr:cNvPr id="782" name="前年度繰上充用金最小値テキスト"/>
        <xdr:cNvSpPr txBox="1"/>
      </xdr:nvSpPr>
      <xdr:spPr>
        <a:xfrm>
          <a:off x="22212300" y="89249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115</xdr:col>
      <xdr:colOff>165100</xdr:colOff>
      <xdr:row>54</xdr:row>
      <xdr:rowOff>139700</xdr:rowOff>
    </xdr:from>
    <xdr:to>
      <xdr:col>116</xdr:col>
      <xdr:colOff>152400</xdr:colOff>
      <xdr:row>54</xdr:row>
      <xdr:rowOff>139700</xdr:rowOff>
    </xdr:to>
    <xdr:sp macro="" textlink="">
      <xdr:nvSpPr>
        <xdr:cNvPr id="783" name="直線コネクタ 782"/>
        <xdr:cNvSpPr/>
      </xdr:nvSpPr>
      <xdr:spPr>
        <a:xfrm>
          <a:off x="22069425" y="88963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53</xdr:row>
      <xdr:rowOff>9525</xdr:rowOff>
    </xdr:from>
    <xdr:to>
      <xdr:col>117</xdr:col>
      <xdr:colOff>171450</xdr:colOff>
      <xdr:row>54</xdr:row>
      <xdr:rowOff>104775</xdr:rowOff>
    </xdr:to>
    <xdr:sp macro="" textlink="">
      <xdr:nvSpPr>
        <xdr:cNvPr id="784" name="前年度繰上充用金最大値テキスト"/>
        <xdr:cNvSpPr txBox="1"/>
      </xdr:nvSpPr>
      <xdr:spPr>
        <a:xfrm>
          <a:off x="22212300" y="86010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0</a:t>
          </a:r>
          <a:endParaRPr lang="ja-JP" altLang="en-US" sz="1000" b="1">
            <a:latin typeface="ＭＳ Ｐゴシック" panose="020B0600070205080204" pitchFamily="50" charset="-128"/>
          </a:endParaRPr>
        </a:p>
      </xdr:txBody>
    </xdr:sp>
    <xdr:clientData/>
  </xdr:twoCellAnchor>
  <xdr:twoCellAnchor>
    <xdr:from>
      <xdr:col>115</xdr:col>
      <xdr:colOff>165100</xdr:colOff>
      <xdr:row>54</xdr:row>
      <xdr:rowOff>139700</xdr:rowOff>
    </xdr:from>
    <xdr:to>
      <xdr:col>116</xdr:col>
      <xdr:colOff>152400</xdr:colOff>
      <xdr:row>54</xdr:row>
      <xdr:rowOff>139700</xdr:rowOff>
    </xdr:to>
    <xdr:sp macro="" textlink="">
      <xdr:nvSpPr>
        <xdr:cNvPr id="785" name="直線コネクタ 784"/>
        <xdr:cNvSpPr/>
      </xdr:nvSpPr>
      <xdr:spPr>
        <a:xfrm>
          <a:off x="22069425" y="88963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177800</xdr:colOff>
      <xdr:row>54</xdr:row>
      <xdr:rowOff>139700</xdr:rowOff>
    </xdr:from>
    <xdr:to>
      <xdr:col>116</xdr:col>
      <xdr:colOff>63500</xdr:colOff>
      <xdr:row>54</xdr:row>
      <xdr:rowOff>139700</xdr:rowOff>
    </xdr:to>
    <xdr:sp macro="" textlink="">
      <xdr:nvSpPr>
        <xdr:cNvPr id="786" name="直線コネクタ 785"/>
        <xdr:cNvSpPr/>
      </xdr:nvSpPr>
      <xdr:spPr>
        <a:xfrm>
          <a:off x="21326475" y="8896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54</xdr:row>
      <xdr:rowOff>66675</xdr:rowOff>
    </xdr:from>
    <xdr:to>
      <xdr:col>117</xdr:col>
      <xdr:colOff>171450</xdr:colOff>
      <xdr:row>56</xdr:row>
      <xdr:rowOff>0</xdr:rowOff>
    </xdr:to>
    <xdr:sp macro="" textlink="">
      <xdr:nvSpPr>
        <xdr:cNvPr id="787" name="前年度繰上充用金平均値テキスト"/>
        <xdr:cNvSpPr txBox="1"/>
      </xdr:nvSpPr>
      <xdr:spPr>
        <a:xfrm>
          <a:off x="22212300" y="88201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54</xdr:row>
      <xdr:rowOff>88900</xdr:rowOff>
    </xdr:from>
    <xdr:to>
      <xdr:col>116</xdr:col>
      <xdr:colOff>114300</xdr:colOff>
      <xdr:row>55</xdr:row>
      <xdr:rowOff>19050</xdr:rowOff>
    </xdr:to>
    <xdr:sp macro="" textlink="" fLocksText="0">
      <xdr:nvSpPr>
        <xdr:cNvPr id="788" name="フローチャート: 判断 787"/>
        <xdr:cNvSpPr/>
      </xdr:nvSpPr>
      <xdr:spPr>
        <a:xfrm>
          <a:off x="22107525" y="8839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sp macro="" textlink="">
      <xdr:nvSpPr>
        <xdr:cNvPr id="789" name="直線コネクタ 788"/>
        <xdr:cNvSpPr/>
      </xdr:nvSpPr>
      <xdr:spPr>
        <a:xfrm>
          <a:off x="20431125" y="889635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127000</xdr:colOff>
      <xdr:row>54</xdr:row>
      <xdr:rowOff>88900</xdr:rowOff>
    </xdr:from>
    <xdr:to>
      <xdr:col>112</xdr:col>
      <xdr:colOff>38100</xdr:colOff>
      <xdr:row>55</xdr:row>
      <xdr:rowOff>19050</xdr:rowOff>
    </xdr:to>
    <xdr:sp macro="" textlink="" fLocksText="0">
      <xdr:nvSpPr>
        <xdr:cNvPr id="790" name="フローチャート: 判断 789"/>
        <xdr:cNvSpPr/>
      </xdr:nvSpPr>
      <xdr:spPr>
        <a:xfrm>
          <a:off x="21269325" y="8839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111</xdr:col>
      <xdr:colOff>47625</xdr:colOff>
      <xdr:row>55</xdr:row>
      <xdr:rowOff>9525</xdr:rowOff>
    </xdr:from>
    <xdr:to>
      <xdr:col>112</xdr:col>
      <xdr:colOff>104775</xdr:colOff>
      <xdr:row>56</xdr:row>
      <xdr:rowOff>104775</xdr:rowOff>
    </xdr:to>
    <xdr:sp macro="" textlink="">
      <xdr:nvSpPr>
        <xdr:cNvPr id="791" name="テキスト ボックス 790"/>
        <xdr:cNvSpPr txBox="1"/>
      </xdr:nvSpPr>
      <xdr:spPr>
        <a:xfrm>
          <a:off x="21193125" y="89249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114300</xdr:colOff>
      <xdr:row>54</xdr:row>
      <xdr:rowOff>139700</xdr:rowOff>
    </xdr:from>
    <xdr:to>
      <xdr:col>107</xdr:col>
      <xdr:colOff>50800</xdr:colOff>
      <xdr:row>54</xdr:row>
      <xdr:rowOff>139700</xdr:rowOff>
    </xdr:to>
    <xdr:sp macro="" textlink="">
      <xdr:nvSpPr>
        <xdr:cNvPr id="792" name="直線コネクタ 791"/>
        <xdr:cNvSpPr/>
      </xdr:nvSpPr>
      <xdr:spPr>
        <a:xfrm>
          <a:off x="19545300" y="889635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54</xdr:row>
      <xdr:rowOff>88900</xdr:rowOff>
    </xdr:from>
    <xdr:to>
      <xdr:col>107</xdr:col>
      <xdr:colOff>101600</xdr:colOff>
      <xdr:row>55</xdr:row>
      <xdr:rowOff>19050</xdr:rowOff>
    </xdr:to>
    <xdr:sp macro="" textlink="" fLocksText="0">
      <xdr:nvSpPr>
        <xdr:cNvPr id="793" name="フローチャート: 判断 792"/>
        <xdr:cNvSpPr/>
      </xdr:nvSpPr>
      <xdr:spPr>
        <a:xfrm>
          <a:off x="20383500" y="8839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106</xdr:col>
      <xdr:colOff>114300</xdr:colOff>
      <xdr:row>55</xdr:row>
      <xdr:rowOff>9525</xdr:rowOff>
    </xdr:from>
    <xdr:to>
      <xdr:col>107</xdr:col>
      <xdr:colOff>171450</xdr:colOff>
      <xdr:row>56</xdr:row>
      <xdr:rowOff>104775</xdr:rowOff>
    </xdr:to>
    <xdr:sp macro="" textlink="">
      <xdr:nvSpPr>
        <xdr:cNvPr id="794" name="テキスト ボックス 793"/>
        <xdr:cNvSpPr txBox="1"/>
      </xdr:nvSpPr>
      <xdr:spPr>
        <a:xfrm>
          <a:off x="20307300" y="89249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177800</xdr:colOff>
      <xdr:row>54</xdr:row>
      <xdr:rowOff>139700</xdr:rowOff>
    </xdr:from>
    <xdr:to>
      <xdr:col>102</xdr:col>
      <xdr:colOff>114300</xdr:colOff>
      <xdr:row>54</xdr:row>
      <xdr:rowOff>139700</xdr:rowOff>
    </xdr:to>
    <xdr:sp macro="" textlink="">
      <xdr:nvSpPr>
        <xdr:cNvPr id="795" name="直線コネクタ 794"/>
        <xdr:cNvSpPr/>
      </xdr:nvSpPr>
      <xdr:spPr>
        <a:xfrm>
          <a:off x="18659475" y="889635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54</xdr:row>
      <xdr:rowOff>88900</xdr:rowOff>
    </xdr:from>
    <xdr:to>
      <xdr:col>102</xdr:col>
      <xdr:colOff>165100</xdr:colOff>
      <xdr:row>55</xdr:row>
      <xdr:rowOff>19050</xdr:rowOff>
    </xdr:to>
    <xdr:sp macro="" textlink="" fLocksText="0">
      <xdr:nvSpPr>
        <xdr:cNvPr id="796" name="フローチャート: 判断 795"/>
        <xdr:cNvSpPr/>
      </xdr:nvSpPr>
      <xdr:spPr>
        <a:xfrm>
          <a:off x="19497675" y="8839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171450</xdr:colOff>
      <xdr:row>55</xdr:row>
      <xdr:rowOff>9525</xdr:rowOff>
    </xdr:from>
    <xdr:to>
      <xdr:col>103</xdr:col>
      <xdr:colOff>38100</xdr:colOff>
      <xdr:row>56</xdr:row>
      <xdr:rowOff>104775</xdr:rowOff>
    </xdr:to>
    <xdr:sp macro="" textlink="">
      <xdr:nvSpPr>
        <xdr:cNvPr id="797" name="テキスト ボックス 796"/>
        <xdr:cNvSpPr txBox="1"/>
      </xdr:nvSpPr>
      <xdr:spPr>
        <a:xfrm>
          <a:off x="19411950" y="89249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54</xdr:row>
      <xdr:rowOff>88900</xdr:rowOff>
    </xdr:from>
    <xdr:to>
      <xdr:col>98</xdr:col>
      <xdr:colOff>38100</xdr:colOff>
      <xdr:row>55</xdr:row>
      <xdr:rowOff>19050</xdr:rowOff>
    </xdr:to>
    <xdr:sp macro="" textlink="" fLocksText="0">
      <xdr:nvSpPr>
        <xdr:cNvPr id="798" name="フローチャート: 判断 797"/>
        <xdr:cNvSpPr/>
      </xdr:nvSpPr>
      <xdr:spPr>
        <a:xfrm>
          <a:off x="18602325" y="8839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97</xdr:col>
      <xdr:colOff>47625</xdr:colOff>
      <xdr:row>55</xdr:row>
      <xdr:rowOff>9525</xdr:rowOff>
    </xdr:from>
    <xdr:to>
      <xdr:col>98</xdr:col>
      <xdr:colOff>104775</xdr:colOff>
      <xdr:row>56</xdr:row>
      <xdr:rowOff>104775</xdr:rowOff>
    </xdr:to>
    <xdr:sp macro="" textlink="">
      <xdr:nvSpPr>
        <xdr:cNvPr id="799" name="テキスト ボックス 798"/>
        <xdr:cNvSpPr txBox="1"/>
      </xdr:nvSpPr>
      <xdr:spPr>
        <a:xfrm>
          <a:off x="18526125" y="89249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115</xdr:col>
      <xdr:colOff>57150</xdr:colOff>
      <xdr:row>61</xdr:row>
      <xdr:rowOff>76200</xdr:rowOff>
    </xdr:from>
    <xdr:to>
      <xdr:col>119</xdr:col>
      <xdr:colOff>57150</xdr:colOff>
      <xdr:row>63</xdr:row>
      <xdr:rowOff>9525</xdr:rowOff>
    </xdr:to>
    <xdr:sp macro="" textlink="">
      <xdr:nvSpPr>
        <xdr:cNvPr id="800" name="テキスト ボックス 799"/>
        <xdr:cNvSpPr txBox="1"/>
      </xdr:nvSpPr>
      <xdr:spPr>
        <a:xfrm>
          <a:off x="21964650"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110</xdr:col>
      <xdr:colOff>171450</xdr:colOff>
      <xdr:row>61</xdr:row>
      <xdr:rowOff>76200</xdr:rowOff>
    </xdr:from>
    <xdr:to>
      <xdr:col>114</xdr:col>
      <xdr:colOff>171450</xdr:colOff>
      <xdr:row>63</xdr:row>
      <xdr:rowOff>9525</xdr:rowOff>
    </xdr:to>
    <xdr:sp macro="" textlink="">
      <xdr:nvSpPr>
        <xdr:cNvPr id="801" name="テキスト ボックス 800"/>
        <xdr:cNvSpPr txBox="1"/>
      </xdr:nvSpPr>
      <xdr:spPr>
        <a:xfrm>
          <a:off x="21126450"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106</xdr:col>
      <xdr:colOff>47625</xdr:colOff>
      <xdr:row>61</xdr:row>
      <xdr:rowOff>76200</xdr:rowOff>
    </xdr:from>
    <xdr:to>
      <xdr:col>110</xdr:col>
      <xdr:colOff>47625</xdr:colOff>
      <xdr:row>63</xdr:row>
      <xdr:rowOff>9525</xdr:rowOff>
    </xdr:to>
    <xdr:sp macro="" textlink="">
      <xdr:nvSpPr>
        <xdr:cNvPr id="802" name="テキスト ボックス 801"/>
        <xdr:cNvSpPr txBox="1"/>
      </xdr:nvSpPr>
      <xdr:spPr>
        <a:xfrm>
          <a:off x="20240625"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101</xdr:col>
      <xdr:colOff>114300</xdr:colOff>
      <xdr:row>61</xdr:row>
      <xdr:rowOff>76200</xdr:rowOff>
    </xdr:from>
    <xdr:to>
      <xdr:col>105</xdr:col>
      <xdr:colOff>114300</xdr:colOff>
      <xdr:row>63</xdr:row>
      <xdr:rowOff>9525</xdr:rowOff>
    </xdr:to>
    <xdr:sp macro="" textlink="">
      <xdr:nvSpPr>
        <xdr:cNvPr id="803" name="テキスト ボックス 802"/>
        <xdr:cNvSpPr txBox="1"/>
      </xdr:nvSpPr>
      <xdr:spPr>
        <a:xfrm>
          <a:off x="19354800"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96</xdr:col>
      <xdr:colOff>171450</xdr:colOff>
      <xdr:row>61</xdr:row>
      <xdr:rowOff>76200</xdr:rowOff>
    </xdr:from>
    <xdr:to>
      <xdr:col>100</xdr:col>
      <xdr:colOff>171450</xdr:colOff>
      <xdr:row>63</xdr:row>
      <xdr:rowOff>9525</xdr:rowOff>
    </xdr:to>
    <xdr:sp macro="" textlink="">
      <xdr:nvSpPr>
        <xdr:cNvPr id="804" name="テキスト ボックス 803"/>
        <xdr:cNvSpPr txBox="1"/>
      </xdr:nvSpPr>
      <xdr:spPr>
        <a:xfrm>
          <a:off x="18459450"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54</xdr:row>
      <xdr:rowOff>88900</xdr:rowOff>
    </xdr:from>
    <xdr:to>
      <xdr:col>116</xdr:col>
      <xdr:colOff>114300</xdr:colOff>
      <xdr:row>55</xdr:row>
      <xdr:rowOff>19050</xdr:rowOff>
    </xdr:to>
    <xdr:sp macro="" textlink="" fLocksText="0">
      <xdr:nvSpPr>
        <xdr:cNvPr id="805" name="楕円 804"/>
        <xdr:cNvSpPr/>
      </xdr:nvSpPr>
      <xdr:spPr>
        <a:xfrm>
          <a:off x="22107525" y="8839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116</xdr:col>
      <xdr:colOff>114300</xdr:colOff>
      <xdr:row>53</xdr:row>
      <xdr:rowOff>123825</xdr:rowOff>
    </xdr:from>
    <xdr:to>
      <xdr:col>117</xdr:col>
      <xdr:colOff>171450</xdr:colOff>
      <xdr:row>55</xdr:row>
      <xdr:rowOff>57150</xdr:rowOff>
    </xdr:to>
    <xdr:sp macro="" textlink="">
      <xdr:nvSpPr>
        <xdr:cNvPr id="806" name="前年度繰上充用金該当値テキスト"/>
        <xdr:cNvSpPr txBox="1"/>
      </xdr:nvSpPr>
      <xdr:spPr>
        <a:xfrm>
          <a:off x="22212300" y="87153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111</xdr:col>
      <xdr:colOff>127000</xdr:colOff>
      <xdr:row>54</xdr:row>
      <xdr:rowOff>88900</xdr:rowOff>
    </xdr:from>
    <xdr:to>
      <xdr:col>112</xdr:col>
      <xdr:colOff>38100</xdr:colOff>
      <xdr:row>55</xdr:row>
      <xdr:rowOff>19050</xdr:rowOff>
    </xdr:to>
    <xdr:sp macro="" textlink="" fLocksText="0">
      <xdr:nvSpPr>
        <xdr:cNvPr id="807" name="楕円 806"/>
        <xdr:cNvSpPr/>
      </xdr:nvSpPr>
      <xdr:spPr>
        <a:xfrm>
          <a:off x="21269325" y="8839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111</xdr:col>
      <xdr:colOff>47625</xdr:colOff>
      <xdr:row>53</xdr:row>
      <xdr:rowOff>38100</xdr:rowOff>
    </xdr:from>
    <xdr:to>
      <xdr:col>112</xdr:col>
      <xdr:colOff>104775</xdr:colOff>
      <xdr:row>54</xdr:row>
      <xdr:rowOff>133350</xdr:rowOff>
    </xdr:to>
    <xdr:sp macro="" textlink="">
      <xdr:nvSpPr>
        <xdr:cNvPr id="808" name="テキスト ボックス 807"/>
        <xdr:cNvSpPr txBox="1"/>
      </xdr:nvSpPr>
      <xdr:spPr>
        <a:xfrm>
          <a:off x="21193125" y="86296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0</xdr:colOff>
      <xdr:row>54</xdr:row>
      <xdr:rowOff>88900</xdr:rowOff>
    </xdr:from>
    <xdr:to>
      <xdr:col>107</xdr:col>
      <xdr:colOff>101600</xdr:colOff>
      <xdr:row>55</xdr:row>
      <xdr:rowOff>19050</xdr:rowOff>
    </xdr:to>
    <xdr:sp macro="" textlink="" fLocksText="0">
      <xdr:nvSpPr>
        <xdr:cNvPr id="809" name="楕円 808"/>
        <xdr:cNvSpPr/>
      </xdr:nvSpPr>
      <xdr:spPr>
        <a:xfrm>
          <a:off x="20383500" y="8839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106</xdr:col>
      <xdr:colOff>114300</xdr:colOff>
      <xdr:row>53</xdr:row>
      <xdr:rowOff>38100</xdr:rowOff>
    </xdr:from>
    <xdr:to>
      <xdr:col>107</xdr:col>
      <xdr:colOff>171450</xdr:colOff>
      <xdr:row>54</xdr:row>
      <xdr:rowOff>133350</xdr:rowOff>
    </xdr:to>
    <xdr:sp macro="" textlink="">
      <xdr:nvSpPr>
        <xdr:cNvPr id="810" name="テキスト ボックス 809"/>
        <xdr:cNvSpPr txBox="1"/>
      </xdr:nvSpPr>
      <xdr:spPr>
        <a:xfrm>
          <a:off x="20307300" y="86296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63500</xdr:colOff>
      <xdr:row>54</xdr:row>
      <xdr:rowOff>88900</xdr:rowOff>
    </xdr:from>
    <xdr:to>
      <xdr:col>102</xdr:col>
      <xdr:colOff>165100</xdr:colOff>
      <xdr:row>55</xdr:row>
      <xdr:rowOff>19050</xdr:rowOff>
    </xdr:to>
    <xdr:sp macro="" textlink="" fLocksText="0">
      <xdr:nvSpPr>
        <xdr:cNvPr id="811" name="楕円 810"/>
        <xdr:cNvSpPr/>
      </xdr:nvSpPr>
      <xdr:spPr>
        <a:xfrm>
          <a:off x="19497675" y="88392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171450</xdr:colOff>
      <xdr:row>53</xdr:row>
      <xdr:rowOff>38100</xdr:rowOff>
    </xdr:from>
    <xdr:to>
      <xdr:col>103</xdr:col>
      <xdr:colOff>38100</xdr:colOff>
      <xdr:row>54</xdr:row>
      <xdr:rowOff>133350</xdr:rowOff>
    </xdr:to>
    <xdr:sp macro="" textlink="">
      <xdr:nvSpPr>
        <xdr:cNvPr id="812" name="テキスト ボックス 811"/>
        <xdr:cNvSpPr txBox="1"/>
      </xdr:nvSpPr>
      <xdr:spPr>
        <a:xfrm>
          <a:off x="19411950" y="86296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54</xdr:row>
      <xdr:rowOff>88900</xdr:rowOff>
    </xdr:from>
    <xdr:to>
      <xdr:col>98</xdr:col>
      <xdr:colOff>38100</xdr:colOff>
      <xdr:row>55</xdr:row>
      <xdr:rowOff>19050</xdr:rowOff>
    </xdr:to>
    <xdr:sp macro="" textlink="" fLocksText="0">
      <xdr:nvSpPr>
        <xdr:cNvPr id="813" name="楕円 812"/>
        <xdr:cNvSpPr/>
      </xdr:nvSpPr>
      <xdr:spPr>
        <a:xfrm>
          <a:off x="18602325" y="8839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97</xdr:col>
      <xdr:colOff>47625</xdr:colOff>
      <xdr:row>53</xdr:row>
      <xdr:rowOff>38100</xdr:rowOff>
    </xdr:from>
    <xdr:to>
      <xdr:col>98</xdr:col>
      <xdr:colOff>104775</xdr:colOff>
      <xdr:row>54</xdr:row>
      <xdr:rowOff>133350</xdr:rowOff>
    </xdr:to>
    <xdr:sp macro="" textlink="">
      <xdr:nvSpPr>
        <xdr:cNvPr id="814" name="テキスト ボックス 813"/>
        <xdr:cNvSpPr txBox="1"/>
      </xdr:nvSpPr>
      <xdr:spPr>
        <a:xfrm>
          <a:off x="18526125" y="86296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103</xdr:row>
      <xdr:rowOff>120650</xdr:rowOff>
    </xdr:from>
    <xdr:to>
      <xdr:col>120</xdr:col>
      <xdr:colOff>114300</xdr:colOff>
      <xdr:row>114</xdr:row>
      <xdr:rowOff>139700</xdr:rowOff>
    </xdr:to>
    <xdr:sp macro="" textlink="" fLocksText="0">
      <xdr:nvSpPr>
        <xdr:cNvPr id="815" name="正方形/長方形 814"/>
        <xdr:cNvSpPr/>
      </xdr:nvSpPr>
      <xdr:spPr>
        <a:xfrm>
          <a:off x="762000" y="16925925"/>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fLocksText="0">
      <xdr:nvSpPr>
        <xdr:cNvPr id="816" name="正方形/長方形 815"/>
        <xdr:cNvSpPr/>
      </xdr:nvSpPr>
      <xdr:spPr>
        <a:xfrm>
          <a:off x="762000" y="16983075"/>
          <a:ext cx="38481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90575" y="17240250"/>
          <a:ext cx="22155150" cy="1524000"/>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eaLnBrk="1" fontAlgn="auto" latinLnBrk="0" hangingPunct="1">
            <a:lnSpc>
              <a:spcPct val="100000"/>
            </a:lnSpc>
            <a:spcBef>
              <a:spcPts val="0"/>
            </a:spcBef>
            <a:spcAft>
              <a:spcPts val="0"/>
            </a:spcAft>
            <a:buClrTx/>
            <a:buSzTx/>
            <a:buFontTx/>
            <a:buNone/>
          </a:pPr>
          <a:r>
            <a:rPr lang="ja-JP" altLang="en-US" sz="1100" b="0" i="0" u="none" kern="0" spc="0" baseline="0">
              <a:ln>
                <a:noFill/>
              </a:ln>
              <a:solidFill>
                <a:srgbClr val="000000"/>
              </a:solidFill>
              <a:latin typeface="+mn-lt"/>
              <a:ea typeface="ＭＳ Ｐゴシック" panose="020B0600070205080204" pitchFamily="50" charset="-128"/>
              <a:cs typeface="+mn-cs"/>
            </a:rPr>
            <a:t>　</a:t>
          </a:r>
          <a:r>
            <a:rPr lang="ja-JP" altLang="ja-JP" sz="1100" b="0" i="0" u="none" kern="0" spc="0" baseline="0">
              <a:ln>
                <a:noFill/>
              </a:ln>
              <a:solidFill>
                <a:srgbClr val="000000"/>
              </a:solidFill>
              <a:latin typeface="+mn-lt"/>
              <a:ea typeface="ＭＳ Ｐゴシック" panose="020B0600070205080204" pitchFamily="50" charset="-128"/>
              <a:cs typeface="+mn-cs"/>
            </a:rPr>
            <a:t>目的別歳出の状況では、公債費</a:t>
          </a:r>
          <a:r>
            <a:rPr lang="ja-JP" altLang="en-US" sz="1100" b="0" i="0" u="none" kern="0" spc="0" baseline="0">
              <a:ln>
                <a:noFill/>
              </a:ln>
              <a:solidFill>
                <a:srgbClr val="000000"/>
              </a:solidFill>
              <a:latin typeface="+mn-lt"/>
              <a:ea typeface="ＭＳ Ｐゴシック" panose="020B0600070205080204" pitchFamily="50" charset="-128"/>
              <a:cs typeface="+mn-cs"/>
            </a:rPr>
            <a:t>、災害復旧費</a:t>
          </a:r>
          <a:r>
            <a:rPr lang="ja-JP" altLang="ja-JP" sz="1100" b="0" i="0" u="none" kern="0" spc="0" baseline="0">
              <a:ln>
                <a:noFill/>
              </a:ln>
              <a:solidFill>
                <a:srgbClr val="000000"/>
              </a:solidFill>
              <a:latin typeface="+mn-lt"/>
              <a:ea typeface="ＭＳ Ｐゴシック" panose="020B0600070205080204" pitchFamily="50" charset="-128"/>
              <a:cs typeface="+mn-cs"/>
            </a:rPr>
            <a:t>以外の費目で類似団体を上回る状況となっている。特に、議会費、労働費、農林水産業費、商工費、土木費</a:t>
          </a:r>
          <a:r>
            <a:rPr lang="ja-JP" altLang="en-US" sz="1100" b="0" i="0" u="none" kern="0" spc="0" baseline="0">
              <a:ln>
                <a:noFill/>
              </a:ln>
              <a:solidFill>
                <a:srgbClr val="000000"/>
              </a:solidFill>
              <a:latin typeface="+mn-lt"/>
              <a:ea typeface="ＭＳ Ｐゴシック" panose="020B0600070205080204" pitchFamily="50" charset="-128"/>
              <a:cs typeface="+mn-cs"/>
            </a:rPr>
            <a:t>、消防費</a:t>
          </a:r>
          <a:r>
            <a:rPr lang="ja-JP" altLang="ja-JP" sz="1100" b="0" i="0" u="none" kern="0" spc="0" baseline="0">
              <a:ln>
                <a:noFill/>
              </a:ln>
              <a:solidFill>
                <a:srgbClr val="000000"/>
              </a:solidFill>
              <a:latin typeface="+mn-lt"/>
              <a:ea typeface="ＭＳ Ｐゴシック" panose="020B0600070205080204" pitchFamily="50" charset="-128"/>
              <a:cs typeface="+mn-cs"/>
            </a:rPr>
            <a:t>が類似団体内順位で</a:t>
          </a:r>
          <a:r>
            <a:rPr lang="en-US" altLang="ja-JP" sz="1100" b="0" i="0" u="none" kern="0" spc="0" baseline="0">
              <a:ln>
                <a:noFill/>
              </a:ln>
              <a:solidFill>
                <a:srgbClr val="000000"/>
              </a:solidFill>
              <a:latin typeface="+mn-lt"/>
              <a:ea typeface="ＭＳ Ｐゴシック" panose="020B0600070205080204" pitchFamily="50" charset="-128"/>
              <a:cs typeface="+mn-cs"/>
            </a:rPr>
            <a:t>5</a:t>
          </a:r>
          <a:r>
            <a:rPr lang="ja-JP" altLang="ja-JP" sz="1100" b="0" i="0" u="none" kern="0" spc="0" baseline="0">
              <a:ln>
                <a:noFill/>
              </a:ln>
              <a:solidFill>
                <a:srgbClr val="000000"/>
              </a:solidFill>
              <a:latin typeface="+mn-lt"/>
              <a:ea typeface="ＭＳ Ｐゴシック" panose="020B0600070205080204" pitchFamily="50" charset="-128"/>
              <a:cs typeface="+mn-cs"/>
            </a:rPr>
            <a:t>位以内となっている。要因としては、奥多摩町の行政面積が東京都の面積の約</a:t>
          </a:r>
          <a:r>
            <a:rPr lang="en-US" altLang="ja-JP" sz="1100" b="0" i="0" u="none" kern="0" spc="0" baseline="0">
              <a:ln>
                <a:noFill/>
              </a:ln>
              <a:solidFill>
                <a:srgbClr val="000000"/>
              </a:solidFill>
              <a:latin typeface="+mn-lt"/>
              <a:ea typeface="ＭＳ Ｐゴシック" panose="020B0600070205080204" pitchFamily="50" charset="-128"/>
              <a:cs typeface="+mn-cs"/>
            </a:rPr>
            <a:t>10</a:t>
          </a:r>
          <a:r>
            <a:rPr lang="ja-JP" altLang="ja-JP" sz="1100" b="0" i="0" u="none" kern="0" spc="0" baseline="0">
              <a:ln>
                <a:noFill/>
              </a:ln>
              <a:solidFill>
                <a:srgbClr val="000000"/>
              </a:solidFill>
              <a:latin typeface="+mn-lt"/>
              <a:ea typeface="ＭＳ Ｐゴシック" panose="020B0600070205080204" pitchFamily="50" charset="-128"/>
              <a:cs typeface="+mn-cs"/>
            </a:rPr>
            <a:t>分の</a:t>
          </a:r>
          <a:r>
            <a:rPr lang="en-US" altLang="ja-JP" sz="1100" b="0" i="0" u="none" kern="0" spc="0" baseline="0">
              <a:ln>
                <a:noFill/>
              </a:ln>
              <a:solidFill>
                <a:srgbClr val="000000"/>
              </a:solidFill>
              <a:latin typeface="+mn-lt"/>
              <a:ea typeface="ＭＳ Ｐゴシック" panose="020B0600070205080204" pitchFamily="50" charset="-128"/>
              <a:cs typeface="+mn-cs"/>
            </a:rPr>
            <a:t>1</a:t>
          </a:r>
          <a:r>
            <a:rPr lang="ja-JP" altLang="ja-JP" sz="1100" b="0" i="0" u="none" kern="0" spc="0" baseline="0">
              <a:ln>
                <a:noFill/>
              </a:ln>
              <a:solidFill>
                <a:srgbClr val="000000"/>
              </a:solidFill>
              <a:latin typeface="+mn-lt"/>
              <a:ea typeface="ＭＳ Ｐゴシック" panose="020B0600070205080204" pitchFamily="50" charset="-128"/>
              <a:cs typeface="+mn-cs"/>
            </a:rPr>
            <a:t>に及び、その</a:t>
          </a:r>
          <a:r>
            <a:rPr lang="en-US" altLang="ja-JP" sz="1100" b="0" i="0" u="none" kern="0" spc="0" baseline="0">
              <a:ln>
                <a:noFill/>
              </a:ln>
              <a:solidFill>
                <a:srgbClr val="000000"/>
              </a:solidFill>
              <a:latin typeface="+mn-lt"/>
              <a:ea typeface="ＭＳ Ｐゴシック" panose="020B0600070205080204" pitchFamily="50" charset="-128"/>
              <a:cs typeface="+mn-cs"/>
            </a:rPr>
            <a:t>94</a:t>
          </a:r>
          <a:r>
            <a:rPr lang="ja-JP" altLang="ja-JP" sz="1100" b="0" i="0" u="none" kern="0" spc="0" baseline="0">
              <a:ln>
                <a:noFill/>
              </a:ln>
              <a:solidFill>
                <a:srgbClr val="000000"/>
              </a:solidFill>
              <a:latin typeface="+mn-lt"/>
              <a:ea typeface="ＭＳ Ｐゴシック" panose="020B0600070205080204" pitchFamily="50" charset="-128"/>
              <a:cs typeface="+mn-cs"/>
            </a:rPr>
            <a:t>％が山林であり、急峻な地形に集落が点在しているため、町が様々な事務事業を実施するうえで行政コストが割高となることがあげられる。農林水産業費では、林道の開設・改良事業の実施及び森林再生（間伐）・枝打ち事業の実施に伴い林業費が</a:t>
          </a:r>
          <a:r>
            <a:rPr lang="ja-JP" altLang="en-US" sz="1100" b="0" i="0" u="none" kern="0" spc="0" baseline="0">
              <a:ln>
                <a:noFill/>
              </a:ln>
              <a:solidFill>
                <a:srgbClr val="000000"/>
              </a:solidFill>
              <a:latin typeface="+mn-lt"/>
              <a:ea typeface="ＭＳ Ｐゴシック" panose="020B0600070205080204" pitchFamily="50" charset="-128"/>
              <a:cs typeface="+mn-cs"/>
            </a:rPr>
            <a:t>、内水面漁業基本計画に基づき重点的に整備を行っている釣場、養魚池等の内水面漁業環境活用施設の整備費が</a:t>
          </a:r>
          <a:r>
            <a:rPr lang="ja-JP" altLang="ja-JP" sz="1100" b="0" i="0" u="none" kern="0" spc="0" baseline="0">
              <a:ln>
                <a:noFill/>
              </a:ln>
              <a:solidFill>
                <a:srgbClr val="000000"/>
              </a:solidFill>
              <a:latin typeface="+mn-lt"/>
              <a:ea typeface="ＭＳ Ｐゴシック" panose="020B0600070205080204" pitchFamily="50" charset="-128"/>
              <a:cs typeface="+mn-cs"/>
            </a:rPr>
            <a:t>高くなっていること、商工費では、観光用公衆トイレや町営のキャンプ場施設等などの観光施設の維持費及び整備費が高くなっていること、土木費では、若者定住化対策として若者住宅の</a:t>
          </a:r>
          <a:r>
            <a:rPr lang="ja-JP" altLang="en-US" sz="1100" b="0" i="0" u="none" kern="0" spc="0" baseline="0">
              <a:ln>
                <a:noFill/>
              </a:ln>
              <a:solidFill>
                <a:srgbClr val="000000"/>
              </a:solidFill>
              <a:latin typeface="+mn-lt"/>
              <a:ea typeface="ＭＳ Ｐゴシック" panose="020B0600070205080204" pitchFamily="50" charset="-128"/>
              <a:cs typeface="+mn-cs"/>
            </a:rPr>
            <a:t>建設</a:t>
          </a:r>
          <a:r>
            <a:rPr lang="ja-JP" altLang="ja-JP" sz="1100" b="0" i="0" u="none" kern="0" spc="0" baseline="0">
              <a:ln>
                <a:noFill/>
              </a:ln>
              <a:solidFill>
                <a:srgbClr val="000000"/>
              </a:solidFill>
              <a:latin typeface="+mn-lt"/>
              <a:ea typeface="ＭＳ Ｐゴシック" panose="020B0600070205080204" pitchFamily="50" charset="-128"/>
              <a:cs typeface="+mn-cs"/>
            </a:rPr>
            <a:t>事業</a:t>
          </a:r>
          <a:r>
            <a:rPr lang="ja-JP" altLang="en-US" sz="1100" b="0" i="0" u="none" kern="0" spc="0" baseline="0">
              <a:ln>
                <a:noFill/>
              </a:ln>
              <a:solidFill>
                <a:srgbClr val="000000"/>
              </a:solidFill>
              <a:latin typeface="+mn-lt"/>
              <a:ea typeface="ＭＳ Ｐゴシック" panose="020B0600070205080204" pitchFamily="50" charset="-128"/>
              <a:cs typeface="+mn-cs"/>
            </a:rPr>
            <a:t>の実施のほか、下水道整備に伴う起債の償還に多額の費用がかかり、その財源として一般会計からの繰出金に頼らざるを得ないことなどが高い</a:t>
          </a:r>
          <a:r>
            <a:rPr lang="ja-JP" altLang="ja-JP" sz="1100" b="0" i="0" u="none" kern="0" spc="0" baseline="0">
              <a:ln>
                <a:noFill/>
              </a:ln>
              <a:solidFill>
                <a:srgbClr val="000000"/>
              </a:solidFill>
              <a:latin typeface="+mn-lt"/>
              <a:ea typeface="ＭＳ Ｐゴシック" panose="020B0600070205080204" pitchFamily="50" charset="-128"/>
              <a:cs typeface="+mn-cs"/>
            </a:rPr>
            <a:t>要因となっている。また、性質別歳出決算分析でも記載したとおり、観光施設や農林水産施設など東京都からの委託施設の運営を受託していること、森林再生（間伐）事業、枝打ち事業などの実施、シカの食害に係る獣害対策を実施していることなどから物件費が類似団体と比較して高くなっていることも各費目を増加させている要因の一つとなっている。</a:t>
          </a:r>
          <a:endParaRPr lang="ja-JP" altLang="ja-JP" sz="1400" b="0" i="0" u="none" kern="0" spc="0" baseline="0">
            <a:ln>
              <a:noFill/>
            </a:ln>
            <a:solidFill>
              <a:srgbClr val="000000"/>
            </a:solidFill>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ja-JP" altLang="en-US" sz="1300" b="0" i="0" u="none" kern="0" spc="0" baseline="0">
            <a:ln>
              <a:noFill/>
            </a:ln>
            <a:solidFill>
              <a:srgbClr val="000000"/>
            </a:solidFill>
            <a:latin typeface="ＭＳ Ｐゴシック"/>
            <a:ea typeface="ＭＳ Ｐゴシック" panose="020B0600070205080204" pitchFamily="50" charset="-128"/>
            <a:cs typeface="+mn-cs"/>
          </a:endParaRP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xdr:nvSpPr>
      <xdr:spPr>
        <a:xfrm>
          <a:off x="828675" y="10067925"/>
          <a:ext cx="695325" cy="514350"/>
        </a:xfrm>
        <a:prstGeom prst="rect">
          <a:avLst/>
        </a:prstGeom>
        <a:solidFill>
          <a:srgbClr val="FF8080"/>
        </a:solidFill>
        <a:ln w="6350">
          <a:solidFill>
            <a:srgbClr val="000000"/>
          </a:solidFill>
          <a:miter lim="800000"/>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xdr:nvSpPr>
      <xdr:spPr>
        <a:xfrm>
          <a:off x="828675" y="10810875"/>
          <a:ext cx="695325" cy="504825"/>
        </a:xfrm>
        <a:prstGeom prst="rect">
          <a:avLst/>
        </a:prstGeom>
        <a:solidFill>
          <a:srgbClr val="00FFFF"/>
        </a:solidFill>
        <a:ln w="6350">
          <a:solidFill>
            <a:srgbClr val="000000"/>
          </a:solidFill>
          <a:miter lim="800000"/>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xdr:nvSpPr>
      <xdr:spPr>
        <a:xfrm>
          <a:off x="828675" y="11801475"/>
          <a:ext cx="695325" cy="0"/>
        </a:xfrm>
        <a:prstGeom prst="line">
          <a:avLst/>
        </a:prstGeom>
        <a:noFill/>
        <a:ln w="38100">
          <a:solidFill>
            <a:srgbClr val="FF0000"/>
          </a:solidFill>
          <a:rou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xdr:nvSpPr>
      <xdr:spPr>
        <a:xfrm>
          <a:off x="1076325" y="11706225"/>
          <a:ext cx="190500" cy="190500"/>
        </a:xfrm>
        <a:prstGeom prst="ellipse">
          <a:avLst/>
        </a:prstGeom>
        <a:solidFill>
          <a:srgbClr val="FF0000"/>
        </a:solidFill>
        <a:ln w="6350">
          <a:noFill/>
          <a:rou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xdr:nvSpPr>
      <xdr:spPr>
        <a:xfrm>
          <a:off x="10982325" y="9601200"/>
          <a:ext cx="5972175" cy="2562225"/>
        </a:xfrm>
        <a:prstGeom prst="rect">
          <a:avLst/>
        </a:prstGeom>
        <a:solidFill>
          <a:srgbClr val="FFFFFF"/>
        </a:solidFill>
        <a:ln w="19050">
          <a:solidFill>
            <a:srgbClr val="000000"/>
          </a:solidFill>
          <a:miter lim="800000"/>
        </a:ln>
      </xdr:spPr>
    </xdr:sp>
    <xdr:clientData/>
  </xdr:twoCellAnchor>
  <xdr:twoCellAnchor>
    <xdr:from>
      <xdr:col>10</xdr:col>
      <xdr:colOff>323850</xdr:colOff>
      <xdr:row>45</xdr:row>
      <xdr:rowOff>9525</xdr:rowOff>
    </xdr:from>
    <xdr:to>
      <xdr:col>11</xdr:col>
      <xdr:colOff>104775</xdr:colOff>
      <xdr:row>45</xdr:row>
      <xdr:rowOff>323850</xdr:rowOff>
    </xdr:to>
    <xdr:sp macro="" textlink="" fLocksText="0">
      <xdr:nvSpPr>
        <xdr:cNvPr id="8" name="Rectangle 7"/>
        <xdr:cNvSpPr/>
      </xdr:nvSpPr>
      <xdr:spPr>
        <a:xfrm>
          <a:off x="10982325" y="9601200"/>
          <a:ext cx="895350" cy="314325"/>
        </a:xfrm>
        <a:prstGeom prst="rect">
          <a:avLst/>
        </a:prstGeom>
        <a:noFill/>
        <a:ln w="9525">
          <a:noFill/>
          <a:miter lim="800000"/>
        </a:ln>
      </xdr:spPr>
      <xdr:txBody>
        <a:bodyPr vertOverflow="clip" wrap="square" lIns="36576" tIns="22860" rIns="0" bIns="0" anchor="t" upright="1"/>
        <a:lstStyle/>
        <a:p>
          <a:pPr algn="l" rtl="0"/>
          <a:r>
            <a:rPr lang="ja-JP" altLang="en-US" sz="1500" b="1" i="0" u="non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fLocksText="0">
      <xdr:nvSpPr>
        <xdr:cNvPr id="9" name="表題ボックス"/>
        <xdr:cNvSpPr/>
      </xdr:nvSpPr>
      <xdr:spPr>
        <a:xfrm>
          <a:off x="123825" y="123825"/>
          <a:ext cx="9525000"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a:solidFill>
                <a:srgbClr val="000000"/>
              </a:solidFill>
              <a:latin typeface="ＭＳ ゴシック"/>
              <a:ea typeface="ＭＳ ゴシック"/>
            </a:rPr>
            <a:t>（</a:t>
          </a:r>
          <a:r>
            <a:rPr lang="en-US" altLang="ja-JP" sz="2400" b="1" i="0">
              <a:solidFill>
                <a:srgbClr val="000000"/>
              </a:solidFill>
              <a:latin typeface="ＭＳ ゴシック"/>
              <a:ea typeface="ＭＳ ゴシック"/>
            </a:rPr>
            <a:t>7</a:t>
          </a:r>
          <a:r>
            <a:rPr lang="ja-JP" altLang="en-US" sz="2400" b="1" i="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xdr:nvSpPr>
      <xdr:spPr>
        <a:xfrm>
          <a:off x="628650" y="9591675"/>
          <a:ext cx="4457700" cy="371475"/>
        </a:xfrm>
        <a:prstGeom prst="line">
          <a:avLst/>
        </a:prstGeom>
        <a:noFill/>
        <a:ln w="19050">
          <a:solidFill>
            <a:srgbClr val="000000"/>
          </a:solidFill>
          <a:round/>
        </a:ln>
      </xdr:spPr>
    </xdr:sp>
    <xdr:clientData/>
  </xdr:twoCellAnchor>
  <xdr:twoCellAnchor>
    <xdr:from>
      <xdr:col>9</xdr:col>
      <xdr:colOff>628650</xdr:colOff>
      <xdr:row>1</xdr:row>
      <xdr:rowOff>76200</xdr:rowOff>
    </xdr:from>
    <xdr:to>
      <xdr:col>11</xdr:col>
      <xdr:colOff>933450</xdr:colOff>
      <xdr:row>3</xdr:row>
      <xdr:rowOff>76200</xdr:rowOff>
    </xdr:to>
    <xdr:sp macro="" textlink="" fLocksText="0">
      <xdr:nvSpPr>
        <xdr:cNvPr id="11" name="年度ボックス"/>
        <xdr:cNvSpPr/>
      </xdr:nvSpPr>
      <xdr:spPr>
        <a:xfrm>
          <a:off x="10172700" y="285750"/>
          <a:ext cx="2533650" cy="4191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fLocksText="0">
      <xdr:nvSpPr>
        <xdr:cNvPr id="12" name="団体名称ボックス"/>
        <xdr:cNvSpPr/>
      </xdr:nvSpPr>
      <xdr:spPr>
        <a:xfrm>
          <a:off x="13106400" y="285750"/>
          <a:ext cx="3810000" cy="4191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東京都奥多摩町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xdr:nvSpPr>
      <xdr:spPr>
        <a:xfrm>
          <a:off x="466725" y="838200"/>
          <a:ext cx="3124200" cy="485775"/>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0" y="9934575"/>
          <a:ext cx="5629275" cy="208597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marL="0" marR="0" lvl="0" indent="0" defTabSz="914400" eaLnBrk="1" fontAlgn="auto" latinLnBrk="0" hangingPunct="1">
            <a:lnSpc>
              <a:spcPct val="100000"/>
            </a:lnSpc>
            <a:spcBef>
              <a:spcPts val="0"/>
            </a:spcBef>
            <a:spcAft>
              <a:spcPts val="0"/>
            </a:spcAft>
            <a:buClrTx/>
            <a:buSzTx/>
            <a:buFontTx/>
            <a:buNone/>
          </a:pPr>
          <a:r>
            <a:rPr lang="ja-JP" altLang="ja-JP" sz="1100" b="0" i="0" u="none" kern="0" spc="0" baseline="0">
              <a:ln>
                <a:noFill/>
              </a:ln>
              <a:solidFill>
                <a:srgbClr val="000000"/>
              </a:solidFill>
              <a:latin typeface="+mn-lt"/>
              <a:ea typeface="ＭＳ Ｐゴシック" panose="020B0600070205080204" pitchFamily="50" charset="-128"/>
              <a:cs typeface="+mn-cs"/>
            </a:rPr>
            <a:t>　財政調整基金については、決算剰余金の</a:t>
          </a:r>
          <a:r>
            <a:rPr lang="en-US" altLang="ja-JP" sz="1100" b="0" i="0" u="none" kern="0" spc="0" baseline="0">
              <a:ln>
                <a:noFill/>
              </a:ln>
              <a:solidFill>
                <a:srgbClr val="000000"/>
              </a:solidFill>
              <a:latin typeface="+mn-lt"/>
              <a:ea typeface="ＭＳ Ｐゴシック" panose="020B0600070205080204" pitchFamily="50" charset="-128"/>
              <a:cs typeface="+mn-cs"/>
            </a:rPr>
            <a:t>1/2</a:t>
          </a:r>
          <a:r>
            <a:rPr lang="ja-JP" altLang="ja-JP" sz="1100" b="0" i="0" u="none" kern="0" spc="0" baseline="0">
              <a:ln>
                <a:noFill/>
              </a:ln>
              <a:solidFill>
                <a:srgbClr val="000000"/>
              </a:solidFill>
              <a:latin typeface="+mn-lt"/>
              <a:ea typeface="ＭＳ Ｐゴシック" panose="020B0600070205080204" pitchFamily="50" charset="-128"/>
              <a:cs typeface="+mn-cs"/>
            </a:rPr>
            <a:t>以上を積み立てることにより、標準財政規模比</a:t>
          </a:r>
          <a:r>
            <a:rPr lang="en-US" altLang="ja-JP" sz="1100" b="0" i="0" u="none" kern="0" spc="0" baseline="0">
              <a:ln>
                <a:noFill/>
              </a:ln>
              <a:solidFill>
                <a:srgbClr val="000000"/>
              </a:solidFill>
              <a:latin typeface="+mn-lt"/>
              <a:ea typeface="ＭＳ Ｐゴシック" panose="020B0600070205080204" pitchFamily="50" charset="-128"/>
              <a:cs typeface="+mn-cs"/>
            </a:rPr>
            <a:t>51.59</a:t>
          </a:r>
          <a:r>
            <a:rPr lang="ja-JP" altLang="ja-JP" sz="1100" b="0" i="0" u="none" kern="0" spc="0" baseline="0">
              <a:ln>
                <a:noFill/>
              </a:ln>
              <a:solidFill>
                <a:srgbClr val="000000"/>
              </a:solidFill>
              <a:latin typeface="+mn-lt"/>
              <a:ea typeface="ＭＳ Ｐゴシック" panose="020B0600070205080204" pitchFamily="50" charset="-128"/>
              <a:cs typeface="+mn-cs"/>
            </a:rPr>
            <a:t>％、対前年度比で</a:t>
          </a:r>
          <a:r>
            <a:rPr lang="en-US" altLang="ja-JP" sz="1100" b="0" i="0" u="none" kern="0" spc="0" baseline="0">
              <a:ln>
                <a:noFill/>
              </a:ln>
              <a:solidFill>
                <a:srgbClr val="000000"/>
              </a:solidFill>
              <a:latin typeface="+mn-lt"/>
              <a:ea typeface="ＭＳ Ｐゴシック" panose="020B0600070205080204" pitchFamily="50" charset="-128"/>
              <a:cs typeface="+mn-cs"/>
            </a:rPr>
            <a:t>7.81</a:t>
          </a:r>
          <a:r>
            <a:rPr lang="ja-JP" altLang="ja-JP" sz="1100" b="0" i="0" u="none" kern="0" spc="0" baseline="0">
              <a:ln>
                <a:noFill/>
              </a:ln>
              <a:solidFill>
                <a:srgbClr val="000000"/>
              </a:solidFill>
              <a:latin typeface="+mn-lt"/>
              <a:ea typeface="ＭＳ Ｐゴシック" panose="020B0600070205080204" pitchFamily="50" charset="-128"/>
              <a:cs typeface="+mn-cs"/>
            </a:rPr>
            <a:t>ポイントの増となり、</a:t>
          </a:r>
          <a:r>
            <a:rPr lang="ja-JP" altLang="en-US" sz="1100" b="0" i="0" u="none" kern="0" spc="0" baseline="0">
              <a:ln>
                <a:noFill/>
              </a:ln>
              <a:solidFill>
                <a:srgbClr val="000000"/>
              </a:solidFill>
              <a:latin typeface="+mn-lt"/>
              <a:ea typeface="ＭＳ Ｐゴシック" panose="020B0600070205080204" pitchFamily="50" charset="-128"/>
              <a:cs typeface="+mn-cs"/>
            </a:rPr>
            <a:t>今後の人口減少に伴う町税収入の減や老朽化施設の更新費用の増など、将来への備えとして、確実に積み立てを行っている。</a:t>
          </a:r>
          <a:endParaRPr lang="ja-JP" altLang="ja-JP" sz="1400" b="0" i="0" u="none" kern="0" spc="0" baseline="0">
            <a:ln>
              <a:noFill/>
            </a:ln>
            <a:solidFill>
              <a:srgbClr val="000000"/>
            </a:solidFill>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ja-JP" sz="1100" b="0" i="0" u="none" kern="0" spc="0" baseline="0">
              <a:ln>
                <a:noFill/>
              </a:ln>
              <a:solidFill>
                <a:srgbClr val="000000"/>
              </a:solidFill>
              <a:latin typeface="+mn-lt"/>
              <a:ea typeface="ＭＳ Ｐゴシック" panose="020B0600070205080204" pitchFamily="50" charset="-128"/>
              <a:cs typeface="+mn-cs"/>
            </a:rPr>
            <a:t>　実質収支比率について</a:t>
          </a:r>
          <a:r>
            <a:rPr lang="ja-JP" altLang="en-US" sz="1100" b="0" i="0" u="none" kern="0" spc="0" baseline="0">
              <a:ln>
                <a:noFill/>
              </a:ln>
              <a:solidFill>
                <a:srgbClr val="000000"/>
              </a:solidFill>
              <a:latin typeface="+mn-lt"/>
              <a:ea typeface="ＭＳ Ｐゴシック" panose="020B0600070205080204" pitchFamily="50" charset="-128"/>
              <a:cs typeface="+mn-cs"/>
            </a:rPr>
            <a:t>は、</a:t>
          </a:r>
          <a:r>
            <a:rPr lang="ja-JP" altLang="ja-JP" sz="1100" b="0" i="0" u="none" kern="0" spc="0" baseline="0">
              <a:ln>
                <a:noFill/>
              </a:ln>
              <a:solidFill>
                <a:srgbClr val="000000"/>
              </a:solidFill>
              <a:latin typeface="+mn-lt"/>
              <a:ea typeface="ＭＳ Ｐゴシック" panose="020B0600070205080204" pitchFamily="50" charset="-128"/>
              <a:cs typeface="+mn-cs"/>
            </a:rPr>
            <a:t>平成</a:t>
          </a:r>
          <a:r>
            <a:rPr lang="en-US" altLang="ja-JP" sz="1100" b="0" i="0" u="none" kern="0" spc="0" baseline="0">
              <a:ln>
                <a:noFill/>
              </a:ln>
              <a:solidFill>
                <a:srgbClr val="000000"/>
              </a:solidFill>
              <a:latin typeface="+mn-lt"/>
              <a:ea typeface="ＭＳ Ｐゴシック" panose="020B0600070205080204" pitchFamily="50" charset="-128"/>
              <a:cs typeface="+mn-cs"/>
            </a:rPr>
            <a:t>29</a:t>
          </a:r>
          <a:r>
            <a:rPr lang="ja-JP" altLang="ja-JP" sz="1100" b="0" i="0" u="none" kern="0" spc="0" baseline="0">
              <a:ln>
                <a:noFill/>
              </a:ln>
              <a:solidFill>
                <a:srgbClr val="000000"/>
              </a:solidFill>
              <a:latin typeface="+mn-lt"/>
              <a:ea typeface="ＭＳ Ｐゴシック" panose="020B0600070205080204" pitchFamily="50" charset="-128"/>
              <a:cs typeface="+mn-cs"/>
            </a:rPr>
            <a:t>年度</a:t>
          </a:r>
          <a:r>
            <a:rPr lang="ja-JP" altLang="en-US" sz="1100" b="0" i="0" u="none" kern="0" spc="0" baseline="0">
              <a:ln>
                <a:noFill/>
              </a:ln>
              <a:solidFill>
                <a:srgbClr val="000000"/>
              </a:solidFill>
              <a:latin typeface="+mn-lt"/>
              <a:ea typeface="ＭＳ Ｐゴシック" panose="020B0600070205080204" pitchFamily="50" charset="-128"/>
              <a:cs typeface="+mn-cs"/>
            </a:rPr>
            <a:t>は</a:t>
          </a:r>
          <a:r>
            <a:rPr lang="en-US" altLang="ja-JP" sz="1100" b="0" i="0" u="none" kern="0" spc="0" baseline="0">
              <a:ln>
                <a:noFill/>
              </a:ln>
              <a:solidFill>
                <a:srgbClr val="000000"/>
              </a:solidFill>
              <a:latin typeface="+mn-lt"/>
              <a:ea typeface="ＭＳ Ｐゴシック" panose="020B0600070205080204" pitchFamily="50" charset="-128"/>
              <a:cs typeface="+mn-cs"/>
            </a:rPr>
            <a:t>7.04</a:t>
          </a:r>
          <a:r>
            <a:rPr lang="ja-JP" altLang="ja-JP" sz="1100" b="0" i="0" u="none" kern="0" spc="0" baseline="0">
              <a:ln>
                <a:noFill/>
              </a:ln>
              <a:solidFill>
                <a:srgbClr val="000000"/>
              </a:solidFill>
              <a:latin typeface="+mn-lt"/>
              <a:ea typeface="ＭＳ Ｐゴシック" panose="020B0600070205080204" pitchFamily="50" charset="-128"/>
              <a:cs typeface="+mn-cs"/>
            </a:rPr>
            <a:t>％と対前年度比</a:t>
          </a:r>
          <a:r>
            <a:rPr lang="en-US" altLang="ja-JP" sz="1100" b="0" i="0" u="none" kern="0" spc="0" baseline="0">
              <a:ln>
                <a:noFill/>
              </a:ln>
              <a:solidFill>
                <a:srgbClr val="000000"/>
              </a:solidFill>
              <a:latin typeface="+mn-lt"/>
              <a:ea typeface="ＭＳ Ｐゴシック" panose="020B0600070205080204" pitchFamily="50" charset="-128"/>
              <a:cs typeface="+mn-cs"/>
            </a:rPr>
            <a:t>1.66</a:t>
          </a:r>
          <a:r>
            <a:rPr lang="ja-JP" altLang="ja-JP" sz="1100" b="0" i="0" u="none" kern="0" spc="0" baseline="0">
              <a:ln>
                <a:noFill/>
              </a:ln>
              <a:solidFill>
                <a:srgbClr val="000000"/>
              </a:solidFill>
              <a:latin typeface="+mn-lt"/>
              <a:ea typeface="ＭＳ Ｐゴシック" panose="020B0600070205080204" pitchFamily="50" charset="-128"/>
              <a:cs typeface="+mn-cs"/>
            </a:rPr>
            <a:t>ポイント</a:t>
          </a:r>
          <a:r>
            <a:rPr lang="ja-JP" altLang="en-US" sz="1100" b="0" i="0" u="none" kern="0" spc="0" baseline="0">
              <a:ln>
                <a:noFill/>
              </a:ln>
              <a:solidFill>
                <a:srgbClr val="000000"/>
              </a:solidFill>
              <a:latin typeface="+mn-lt"/>
              <a:ea typeface="ＭＳ Ｐゴシック" panose="020B0600070205080204" pitchFamily="50" charset="-128"/>
              <a:cs typeface="+mn-cs"/>
            </a:rPr>
            <a:t>減少</a:t>
          </a:r>
          <a:r>
            <a:rPr lang="ja-JP" altLang="ja-JP" sz="1100" b="0" i="0" u="none" kern="0" spc="0" baseline="0">
              <a:ln>
                <a:noFill/>
              </a:ln>
              <a:solidFill>
                <a:srgbClr val="000000"/>
              </a:solidFill>
              <a:latin typeface="+mn-lt"/>
              <a:ea typeface="ＭＳ Ｐゴシック" panose="020B0600070205080204" pitchFamily="50" charset="-128"/>
              <a:cs typeface="+mn-cs"/>
            </a:rPr>
            <a:t>した</a:t>
          </a:r>
          <a:r>
            <a:rPr lang="ja-JP" altLang="en-US" sz="1100" b="0" i="0" u="none" kern="0" spc="0" baseline="0">
              <a:ln>
                <a:noFill/>
              </a:ln>
              <a:solidFill>
                <a:srgbClr val="000000"/>
              </a:solidFill>
              <a:latin typeface="+mn-lt"/>
              <a:ea typeface="ＭＳ Ｐゴシック" panose="020B0600070205080204" pitchFamily="50" charset="-128"/>
              <a:cs typeface="+mn-cs"/>
            </a:rPr>
            <a:t>。一般的には、概ね</a:t>
          </a:r>
          <a:r>
            <a:rPr lang="en-US" altLang="ja-JP" sz="1100" b="0" i="0" u="none" kern="0" spc="0" baseline="0">
              <a:ln>
                <a:noFill/>
              </a:ln>
              <a:solidFill>
                <a:srgbClr val="000000"/>
              </a:solidFill>
              <a:latin typeface="+mn-lt"/>
              <a:ea typeface="ＭＳ Ｐゴシック" panose="020B0600070205080204" pitchFamily="50" charset="-128"/>
              <a:cs typeface="+mn-cs"/>
            </a:rPr>
            <a:t>3</a:t>
          </a:r>
          <a:r>
            <a:rPr lang="ja-JP" altLang="en-US" sz="1100" b="0" i="0" u="none" kern="0" spc="0" baseline="0">
              <a:ln>
                <a:noFill/>
              </a:ln>
              <a:solidFill>
                <a:srgbClr val="000000"/>
              </a:solidFill>
              <a:latin typeface="+mn-lt"/>
              <a:ea typeface="ＭＳ Ｐゴシック" panose="020B0600070205080204" pitchFamily="50" charset="-128"/>
              <a:cs typeface="+mn-cs"/>
            </a:rPr>
            <a:t>％から</a:t>
          </a:r>
          <a:r>
            <a:rPr lang="en-US" altLang="ja-JP" sz="1100" b="0" i="0" u="none" kern="0" spc="0" baseline="0">
              <a:ln>
                <a:noFill/>
              </a:ln>
              <a:solidFill>
                <a:srgbClr val="000000"/>
              </a:solidFill>
              <a:latin typeface="+mn-lt"/>
              <a:ea typeface="ＭＳ Ｐゴシック" panose="020B0600070205080204" pitchFamily="50" charset="-128"/>
              <a:cs typeface="+mn-cs"/>
            </a:rPr>
            <a:t>5</a:t>
          </a:r>
          <a:r>
            <a:rPr lang="ja-JP" altLang="en-US" sz="1100" b="0" i="0" u="none" kern="0" spc="0" baseline="0">
              <a:ln>
                <a:noFill/>
              </a:ln>
              <a:solidFill>
                <a:srgbClr val="000000"/>
              </a:solidFill>
              <a:latin typeface="+mn-lt"/>
              <a:ea typeface="ＭＳ Ｐゴシック" panose="020B0600070205080204" pitchFamily="50" charset="-128"/>
              <a:cs typeface="+mn-cs"/>
            </a:rPr>
            <a:t>％が望ましいとされているが、</a:t>
          </a:r>
          <a:r>
            <a:rPr lang="ja-JP" altLang="ja-JP" sz="1100" b="0" i="0" u="none" kern="0" spc="0" baseline="0">
              <a:ln>
                <a:noFill/>
              </a:ln>
              <a:solidFill>
                <a:srgbClr val="000000"/>
              </a:solidFill>
              <a:latin typeface="+mn-lt"/>
              <a:ea typeface="ＭＳ Ｐゴシック" panose="020B0600070205080204" pitchFamily="50" charset="-128"/>
              <a:cs typeface="+mn-cs"/>
            </a:rPr>
            <a:t>今後も健全な行財政運営に努める。</a:t>
          </a:r>
          <a:endParaRPr lang="ja-JP" altLang="en-US" sz="1400" b="0" i="0" u="none" kern="0" spc="0" baseline="0">
            <a:ln>
              <a:noFill/>
            </a:ln>
            <a:solidFill>
              <a:srgbClr val="000000"/>
            </a:solidFill>
            <a:latin typeface="ＭＳ ゴシック" pitchFamily="49" charset="-128"/>
            <a:ea typeface="ＭＳ ゴシック" pitchFamily="49" charset="-128"/>
            <a:cs typeface="+mn-cs"/>
          </a:endParaRPr>
        </a:p>
        <a:p>
          <a:endParaRPr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xdr:nvSpPr>
      <xdr:spPr>
        <a:xfrm>
          <a:off x="11353800" y="6896100"/>
          <a:ext cx="6305550" cy="5448300"/>
        </a:xfrm>
        <a:prstGeom prst="rect">
          <a:avLst/>
        </a:prstGeom>
        <a:solidFill>
          <a:srgbClr val="FFFFFF"/>
        </a:solidFill>
        <a:ln w="19050" algn="ctr">
          <a:solidFill>
            <a:srgbClr val="000000"/>
          </a:solidFill>
          <a:miter lim="800000"/>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xdr:nvSpPr>
      <xdr:spPr>
        <a:xfrm>
          <a:off x="11420475" y="6924675"/>
          <a:ext cx="1524000" cy="485775"/>
        </a:xfrm>
        <a:prstGeom prst="rect">
          <a:avLst/>
        </a:prstGeom>
        <a:noFill/>
        <a:ln w="9525">
          <a:noFill/>
          <a:miter lim="800000"/>
        </a:ln>
      </xdr:spPr>
      <xdr:txBody>
        <a:bodyPr vertOverflow="clip" wrap="square" lIns="36576" tIns="22860" rIns="0" bIns="0" anchor="t" upright="1"/>
        <a:lstStyle/>
        <a:p>
          <a:pPr algn="l" rtl="1"/>
          <a:r>
            <a:rPr lang="ja-JP" altLang="en-US" sz="1500" b="1" i="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sp macro="" textlink="">
      <xdr:nvSpPr>
        <xdr:cNvPr id="5" name="直線コネクタ 4"/>
        <xdr:cNvSpPr/>
      </xdr:nvSpPr>
      <xdr:spPr>
        <a:xfrm>
          <a:off x="504825" y="6896100"/>
          <a:ext cx="4676775"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0</xdr:col>
      <xdr:colOff>142875</xdr:colOff>
      <xdr:row>0</xdr:row>
      <xdr:rowOff>142875</xdr:rowOff>
    </xdr:from>
    <xdr:to>
      <xdr:col>9</xdr:col>
      <xdr:colOff>723900</xdr:colOff>
      <xdr:row>3</xdr:row>
      <xdr:rowOff>152400</xdr:rowOff>
    </xdr:to>
    <xdr:sp macro="" textlink="" fLocksText="0">
      <xdr:nvSpPr>
        <xdr:cNvPr id="6" name="表題ボックス"/>
        <xdr:cNvSpPr/>
      </xdr:nvSpPr>
      <xdr:spPr>
        <a:xfrm>
          <a:off x="142875" y="142875"/>
          <a:ext cx="10325100"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a:solidFill>
                <a:srgbClr val="000000"/>
              </a:solidFill>
              <a:latin typeface="ＭＳ ゴシック"/>
              <a:ea typeface="ＭＳ ゴシック"/>
            </a:rPr>
            <a:t>（</a:t>
          </a:r>
          <a:r>
            <a:rPr lang="en-US" altLang="ja-JP" sz="2400" b="1" i="0">
              <a:solidFill>
                <a:srgbClr val="000000"/>
              </a:solidFill>
              <a:latin typeface="ＭＳ ゴシック"/>
              <a:ea typeface="ＭＳ ゴシック"/>
            </a:rPr>
            <a:t>8</a:t>
          </a:r>
          <a:r>
            <a:rPr lang="ja-JP" altLang="en-US" sz="2400" b="1" i="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fLocksText="0">
      <xdr:nvSpPr>
        <xdr:cNvPr id="7" name="年度ボックス"/>
        <xdr:cNvSpPr/>
      </xdr:nvSpPr>
      <xdr:spPr>
        <a:xfrm>
          <a:off x="10810875" y="238125"/>
          <a:ext cx="253365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fLocksText="0">
      <xdr:nvSpPr>
        <xdr:cNvPr id="8" name="団体名称ボックス"/>
        <xdr:cNvSpPr/>
      </xdr:nvSpPr>
      <xdr:spPr>
        <a:xfrm>
          <a:off x="13830300" y="238125"/>
          <a:ext cx="381000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東京都奥多摩町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xdr:nvSpPr>
      <xdr:spPr>
        <a:xfrm>
          <a:off x="504825" y="657225"/>
          <a:ext cx="4314825" cy="381000"/>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0" cy="487680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marL="0" marR="0" lvl="0" indent="0" defTabSz="914400" rtl="0" eaLnBrk="1" fontAlgn="auto" latinLnBrk="0" hangingPunct="1">
            <a:lnSpc>
              <a:spcPct val="100000"/>
            </a:lnSpc>
            <a:spcBef>
              <a:spcPts val="0"/>
            </a:spcBef>
            <a:spcAft>
              <a:spcPts val="0"/>
            </a:spcAft>
            <a:buClrTx/>
            <a:buSzTx/>
            <a:buFontTx/>
            <a:buNone/>
          </a:pPr>
          <a:r>
            <a:rPr lang="ja-JP" altLang="en-US" sz="1100" b="0" i="0" u="none" kern="0" spc="0" baseline="0">
              <a:ln>
                <a:noFill/>
              </a:ln>
              <a:solidFill>
                <a:srgbClr val="000000"/>
              </a:solidFill>
              <a:latin typeface="+mn-lt"/>
              <a:ea typeface="ＭＳ Ｐゴシック" panose="020B0600070205080204" pitchFamily="50" charset="-128"/>
              <a:cs typeface="+mn-cs"/>
            </a:rPr>
            <a:t>　</a:t>
          </a:r>
          <a:r>
            <a:rPr lang="ja-JP" altLang="ja-JP" sz="1100" b="0" i="0" u="none" kern="0" spc="0" baseline="0">
              <a:ln>
                <a:noFill/>
              </a:ln>
              <a:solidFill>
                <a:srgbClr val="000000"/>
              </a:solidFill>
              <a:latin typeface="+mn-lt"/>
              <a:ea typeface="ＭＳ Ｐゴシック" panose="020B0600070205080204" pitchFamily="50" charset="-128"/>
              <a:cs typeface="+mn-cs"/>
            </a:rPr>
            <a:t>現状において、連結実質赤字比率は、</a:t>
          </a:r>
          <a:r>
            <a:rPr lang="ja-JP" altLang="en-US" sz="1100" b="0" i="0" u="none" kern="0" spc="0" baseline="0">
              <a:ln>
                <a:noFill/>
              </a:ln>
              <a:solidFill>
                <a:srgbClr val="000000"/>
              </a:solidFill>
              <a:latin typeface="+mn-lt"/>
              <a:ea typeface="ＭＳ Ｐゴシック" panose="020B0600070205080204" pitchFamily="50" charset="-128"/>
              <a:cs typeface="+mn-cs"/>
            </a:rPr>
            <a:t>各会計とも</a:t>
          </a:r>
          <a:r>
            <a:rPr lang="ja-JP" altLang="ja-JP" sz="1100" b="0" i="0" u="none" kern="0" spc="0" baseline="0">
              <a:ln>
                <a:noFill/>
              </a:ln>
              <a:solidFill>
                <a:srgbClr val="000000"/>
              </a:solidFill>
              <a:latin typeface="+mn-lt"/>
              <a:ea typeface="ＭＳ Ｐゴシック" panose="020B0600070205080204" pitchFamily="50" charset="-128"/>
              <a:cs typeface="+mn-cs"/>
            </a:rPr>
            <a:t>黒字となっており、</a:t>
          </a:r>
          <a:r>
            <a:rPr lang="ja-JP" altLang="en-US" sz="1100" b="0" i="0" u="none" kern="0" spc="0" baseline="0">
              <a:ln>
                <a:noFill/>
              </a:ln>
              <a:solidFill>
                <a:srgbClr val="000000"/>
              </a:solidFill>
              <a:latin typeface="+mn-lt"/>
              <a:ea typeface="ＭＳ Ｐゴシック" panose="020B0600070205080204" pitchFamily="50" charset="-128"/>
              <a:cs typeface="+mn-cs"/>
            </a:rPr>
            <a:t>大きな問題はないと考えるが、特に下水道会計、国民健康保険会計は、一般会計からの繰出金に依存している状況が続いているため、引き続き保険税・使用料の適正化を図り、一般会計からの繰出金の抑制に努めていく。</a:t>
          </a:r>
          <a:endParaRPr lang="ja-JP" altLang="ja-JP" sz="1400" b="0" i="0" u="none" kern="0" spc="0" baseline="0">
            <a:ln>
              <a:noFill/>
            </a:ln>
            <a:solidFill>
              <a:srgbClr val="000000"/>
            </a:solidFill>
            <a:latin typeface="+mn-lt"/>
            <a:ea typeface="ＭＳ Ｐゴシック" panose="020B0600070205080204" pitchFamily="50" charset="-128"/>
            <a:cs typeface="+mn-cs"/>
          </a:endParaRPr>
        </a:p>
        <a:p>
          <a:endParaRPr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sp macro="" textlink="">
      <xdr:nvSpPr>
        <xdr:cNvPr id="11" name="直線コネクタ 10"/>
        <xdr:cNvSpPr/>
      </xdr:nvSpPr>
      <xdr:spPr>
        <a:xfrm>
          <a:off x="504825" y="6896100"/>
          <a:ext cx="4676775"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xdr:col>
      <xdr:colOff>130175</xdr:colOff>
      <xdr:row>33</xdr:row>
      <xdr:rowOff>88900</xdr:rowOff>
    </xdr:from>
    <xdr:to>
      <xdr:col>1</xdr:col>
      <xdr:colOff>638175</xdr:colOff>
      <xdr:row>33</xdr:row>
      <xdr:rowOff>377825</xdr:rowOff>
    </xdr:to>
    <xdr:sp macro="" textlink="" fLocksText="0">
      <xdr:nvSpPr>
        <xdr:cNvPr id="12" name="凡例1"/>
        <xdr:cNvSpPr/>
      </xdr:nvSpPr>
      <xdr:spPr>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fLocksText="0">
      <xdr:nvSpPr>
        <xdr:cNvPr id="13" name="凡例2"/>
        <xdr:cNvSpPr/>
      </xdr:nvSpPr>
      <xdr:spPr>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fLocksText="0">
      <xdr:nvSpPr>
        <xdr:cNvPr id="14" name="凡例3"/>
        <xdr:cNvSpPr/>
      </xdr:nvSpPr>
      <xdr:spPr>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fLocksText="0">
      <xdr:nvSpPr>
        <xdr:cNvPr id="15" name="凡例4"/>
        <xdr:cNvSpPr/>
      </xdr:nvSpPr>
      <xdr:spPr>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fLocksText="0">
      <xdr:nvSpPr>
        <xdr:cNvPr id="16" name="凡例5"/>
        <xdr:cNvSpPr/>
      </xdr:nvSpPr>
      <xdr:spPr>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fLocksText="0">
      <xdr:nvSpPr>
        <xdr:cNvPr id="17" name="凡例6"/>
        <xdr:cNvSpPr/>
      </xdr:nvSpPr>
      <xdr:spPr>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fLocksText="0">
      <xdr:nvSpPr>
        <xdr:cNvPr id="18" name="凡例7"/>
        <xdr:cNvSpPr/>
      </xdr:nvSpPr>
      <xdr:spPr>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fLocksText="0">
      <xdr:nvSpPr>
        <xdr:cNvPr id="19" name="凡例8"/>
        <xdr:cNvSpPr/>
      </xdr:nvSpPr>
      <xdr:spPr>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fLocksText="0">
      <xdr:nvSpPr>
        <xdr:cNvPr id="20" name="凡例9"/>
        <xdr:cNvSpPr/>
      </xdr:nvSpPr>
      <xdr:spPr>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fLocksText="0">
      <xdr:nvSpPr>
        <xdr:cNvPr id="21" name="凡例10"/>
        <xdr:cNvSpPr/>
      </xdr:nvSpPr>
      <xdr:spPr>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customHeight="1" x14ac:dyDescent="0.2"/>
  <cols>
    <col min="1" max="11" width="2.109375" style="181" customWidth="1"/>
    <col min="12" max="12" width="2.21875" style="181" customWidth="1"/>
    <col min="13" max="17" width="2.33203125" style="181" customWidth="1"/>
    <col min="18" max="119" width="2.109375" style="181" customWidth="1"/>
    <col min="120" max="16384" width="0" style="181" hidden="1"/>
  </cols>
  <sheetData>
    <row r="1" spans="1:119" ht="33" customHeight="1" x14ac:dyDescent="0.2">
      <c r="A1" s="179"/>
      <c r="B1" s="380" t="s">
        <v>0</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80"/>
      <c r="DK1" s="180"/>
      <c r="DL1" s="180"/>
      <c r="DM1" s="180"/>
      <c r="DN1" s="180"/>
      <c r="DO1" s="180"/>
    </row>
    <row r="2" spans="1:119" ht="24" thickBot="1" x14ac:dyDescent="0.25">
      <c r="A2" s="179"/>
      <c r="B2" s="182" t="s">
        <v>1</v>
      </c>
      <c r="C2" s="182"/>
      <c r="D2" s="183"/>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row>
    <row r="3" spans="1:119" ht="18.75" customHeight="1" thickBot="1" x14ac:dyDescent="0.25">
      <c r="A3" s="180"/>
      <c r="B3" s="381" t="s">
        <v>2</v>
      </c>
      <c r="C3" s="382"/>
      <c r="D3" s="382"/>
      <c r="E3" s="383"/>
      <c r="F3" s="383"/>
      <c r="G3" s="383"/>
      <c r="H3" s="383"/>
      <c r="I3" s="383"/>
      <c r="J3" s="383"/>
      <c r="K3" s="383"/>
      <c r="L3" s="383" t="s">
        <v>3</v>
      </c>
      <c r="M3" s="383"/>
      <c r="N3" s="383"/>
      <c r="O3" s="383"/>
      <c r="P3" s="383"/>
      <c r="Q3" s="383"/>
      <c r="R3" s="390"/>
      <c r="S3" s="390"/>
      <c r="T3" s="390"/>
      <c r="U3" s="390"/>
      <c r="V3" s="391"/>
      <c r="W3" s="14" t="s">
        <v>4</v>
      </c>
      <c r="X3" s="13"/>
      <c r="Y3" s="13"/>
      <c r="Z3" s="13"/>
      <c r="AA3" s="13"/>
      <c r="AB3" s="382"/>
      <c r="AC3" s="390" t="s">
        <v>5</v>
      </c>
      <c r="AD3" s="13"/>
      <c r="AE3" s="13"/>
      <c r="AF3" s="13"/>
      <c r="AG3" s="13"/>
      <c r="AH3" s="13"/>
      <c r="AI3" s="13"/>
      <c r="AJ3" s="13"/>
      <c r="AK3" s="13"/>
      <c r="AL3" s="12"/>
      <c r="AM3" s="14" t="s">
        <v>6</v>
      </c>
      <c r="AN3" s="13"/>
      <c r="AO3" s="13"/>
      <c r="AP3" s="13"/>
      <c r="AQ3" s="13"/>
      <c r="AR3" s="13"/>
      <c r="AS3" s="13"/>
      <c r="AT3" s="13"/>
      <c r="AU3" s="13"/>
      <c r="AV3" s="13"/>
      <c r="AW3" s="13"/>
      <c r="AX3" s="12"/>
      <c r="AY3" s="402" t="s">
        <v>7</v>
      </c>
      <c r="AZ3" s="403"/>
      <c r="BA3" s="403"/>
      <c r="BB3" s="403"/>
      <c r="BC3" s="403"/>
      <c r="BD3" s="403"/>
      <c r="BE3" s="403"/>
      <c r="BF3" s="403"/>
      <c r="BG3" s="403"/>
      <c r="BH3" s="403"/>
      <c r="BI3" s="403"/>
      <c r="BJ3" s="403"/>
      <c r="BK3" s="403"/>
      <c r="BL3" s="403"/>
      <c r="BM3" s="404"/>
      <c r="BN3" s="14" t="s">
        <v>8</v>
      </c>
      <c r="BO3" s="13"/>
      <c r="BP3" s="13"/>
      <c r="BQ3" s="13"/>
      <c r="BR3" s="13"/>
      <c r="BS3" s="13"/>
      <c r="BT3" s="13"/>
      <c r="BU3" s="12"/>
      <c r="BV3" s="14" t="s">
        <v>9</v>
      </c>
      <c r="BW3" s="13"/>
      <c r="BX3" s="13"/>
      <c r="BY3" s="13"/>
      <c r="BZ3" s="13"/>
      <c r="CA3" s="13"/>
      <c r="CB3" s="13"/>
      <c r="CC3" s="12"/>
      <c r="CD3" s="402" t="s">
        <v>7</v>
      </c>
      <c r="CE3" s="403"/>
      <c r="CF3" s="403"/>
      <c r="CG3" s="403"/>
      <c r="CH3" s="403"/>
      <c r="CI3" s="403"/>
      <c r="CJ3" s="403"/>
      <c r="CK3" s="403"/>
      <c r="CL3" s="403"/>
      <c r="CM3" s="403"/>
      <c r="CN3" s="403"/>
      <c r="CO3" s="403"/>
      <c r="CP3" s="403"/>
      <c r="CQ3" s="403"/>
      <c r="CR3" s="403"/>
      <c r="CS3" s="404"/>
      <c r="CT3" s="14" t="s">
        <v>10</v>
      </c>
      <c r="CU3" s="13"/>
      <c r="CV3" s="13"/>
      <c r="CW3" s="13"/>
      <c r="CX3" s="13"/>
      <c r="CY3" s="13"/>
      <c r="CZ3" s="13"/>
      <c r="DA3" s="12"/>
      <c r="DB3" s="14" t="s">
        <v>11</v>
      </c>
      <c r="DC3" s="13"/>
      <c r="DD3" s="13"/>
      <c r="DE3" s="13"/>
      <c r="DF3" s="13"/>
      <c r="DG3" s="13"/>
      <c r="DH3" s="13"/>
      <c r="DI3" s="12"/>
      <c r="DJ3" s="179"/>
      <c r="DK3" s="179"/>
      <c r="DL3" s="179"/>
      <c r="DM3" s="179"/>
      <c r="DN3" s="179"/>
      <c r="DO3" s="179"/>
    </row>
    <row r="4" spans="1:119" ht="18.75" customHeight="1" x14ac:dyDescent="0.2">
      <c r="A4" s="180"/>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11" t="s">
        <v>12</v>
      </c>
      <c r="AZ4" s="10"/>
      <c r="BA4" s="10"/>
      <c r="BB4" s="10"/>
      <c r="BC4" s="10"/>
      <c r="BD4" s="10"/>
      <c r="BE4" s="10"/>
      <c r="BF4" s="10"/>
      <c r="BG4" s="10"/>
      <c r="BH4" s="10"/>
      <c r="BI4" s="10"/>
      <c r="BJ4" s="10"/>
      <c r="BK4" s="10"/>
      <c r="BL4" s="10"/>
      <c r="BM4" s="9"/>
      <c r="BN4" s="8">
        <v>6568867</v>
      </c>
      <c r="BO4" s="7"/>
      <c r="BP4" s="7"/>
      <c r="BQ4" s="7"/>
      <c r="BR4" s="7"/>
      <c r="BS4" s="7"/>
      <c r="BT4" s="7"/>
      <c r="BU4" s="6"/>
      <c r="BV4" s="8">
        <v>6547939</v>
      </c>
      <c r="BW4" s="7"/>
      <c r="BX4" s="7"/>
      <c r="BY4" s="7"/>
      <c r="BZ4" s="7"/>
      <c r="CA4" s="7"/>
      <c r="CB4" s="7"/>
      <c r="CC4" s="6"/>
      <c r="CD4" s="5" t="s">
        <v>13</v>
      </c>
      <c r="CE4" s="4"/>
      <c r="CF4" s="4"/>
      <c r="CG4" s="4"/>
      <c r="CH4" s="4"/>
      <c r="CI4" s="4"/>
      <c r="CJ4" s="4"/>
      <c r="CK4" s="4"/>
      <c r="CL4" s="4"/>
      <c r="CM4" s="4"/>
      <c r="CN4" s="4"/>
      <c r="CO4" s="4"/>
      <c r="CP4" s="4"/>
      <c r="CQ4" s="4"/>
      <c r="CR4" s="4"/>
      <c r="CS4" s="3"/>
      <c r="CT4" s="2">
        <v>7</v>
      </c>
      <c r="CU4" s="1"/>
      <c r="CV4" s="1"/>
      <c r="CW4" s="1"/>
      <c r="CX4" s="1"/>
      <c r="CY4" s="1"/>
      <c r="CZ4" s="1"/>
      <c r="DA4" s="379"/>
      <c r="DB4" s="2">
        <v>8.6999999999999993</v>
      </c>
      <c r="DC4" s="1"/>
      <c r="DD4" s="1"/>
      <c r="DE4" s="1"/>
      <c r="DF4" s="1"/>
      <c r="DG4" s="1"/>
      <c r="DH4" s="1"/>
      <c r="DI4" s="379"/>
      <c r="DJ4" s="179"/>
      <c r="DK4" s="179"/>
      <c r="DL4" s="179"/>
      <c r="DM4" s="179"/>
      <c r="DN4" s="179"/>
      <c r="DO4" s="179"/>
    </row>
    <row r="5" spans="1:119" ht="18.75" customHeight="1" x14ac:dyDescent="0.2">
      <c r="A5" s="180"/>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14</v>
      </c>
      <c r="AN5" s="438"/>
      <c r="AO5" s="438"/>
      <c r="AP5" s="438"/>
      <c r="AQ5" s="438"/>
      <c r="AR5" s="438"/>
      <c r="AS5" s="438"/>
      <c r="AT5" s="439"/>
      <c r="AU5" s="440" t="s">
        <v>15</v>
      </c>
      <c r="AV5" s="441"/>
      <c r="AW5" s="441"/>
      <c r="AX5" s="441"/>
      <c r="AY5" s="442" t="s">
        <v>16</v>
      </c>
      <c r="AZ5" s="443"/>
      <c r="BA5" s="443"/>
      <c r="BB5" s="443"/>
      <c r="BC5" s="443"/>
      <c r="BD5" s="443"/>
      <c r="BE5" s="443"/>
      <c r="BF5" s="443"/>
      <c r="BG5" s="443"/>
      <c r="BH5" s="443"/>
      <c r="BI5" s="443"/>
      <c r="BJ5" s="443"/>
      <c r="BK5" s="443"/>
      <c r="BL5" s="443"/>
      <c r="BM5" s="444"/>
      <c r="BN5" s="408">
        <v>6388231</v>
      </c>
      <c r="BO5" s="409"/>
      <c r="BP5" s="409"/>
      <c r="BQ5" s="409"/>
      <c r="BR5" s="409"/>
      <c r="BS5" s="409"/>
      <c r="BT5" s="409"/>
      <c r="BU5" s="410"/>
      <c r="BV5" s="408">
        <v>6322860</v>
      </c>
      <c r="BW5" s="409"/>
      <c r="BX5" s="409"/>
      <c r="BY5" s="409"/>
      <c r="BZ5" s="409"/>
      <c r="CA5" s="409"/>
      <c r="CB5" s="409"/>
      <c r="CC5" s="410"/>
      <c r="CD5" s="411" t="s">
        <v>17</v>
      </c>
      <c r="CE5" s="412"/>
      <c r="CF5" s="412"/>
      <c r="CG5" s="412"/>
      <c r="CH5" s="412"/>
      <c r="CI5" s="412"/>
      <c r="CJ5" s="412"/>
      <c r="CK5" s="412"/>
      <c r="CL5" s="412"/>
      <c r="CM5" s="412"/>
      <c r="CN5" s="412"/>
      <c r="CO5" s="412"/>
      <c r="CP5" s="412"/>
      <c r="CQ5" s="412"/>
      <c r="CR5" s="412"/>
      <c r="CS5" s="413"/>
      <c r="CT5" s="405">
        <v>74.5</v>
      </c>
      <c r="CU5" s="406"/>
      <c r="CV5" s="406"/>
      <c r="CW5" s="406"/>
      <c r="CX5" s="406"/>
      <c r="CY5" s="406"/>
      <c r="CZ5" s="406"/>
      <c r="DA5" s="407"/>
      <c r="DB5" s="405">
        <v>73.5</v>
      </c>
      <c r="DC5" s="406"/>
      <c r="DD5" s="406"/>
      <c r="DE5" s="406"/>
      <c r="DF5" s="406"/>
      <c r="DG5" s="406"/>
      <c r="DH5" s="406"/>
      <c r="DI5" s="407"/>
      <c r="DJ5" s="179"/>
      <c r="DK5" s="179"/>
      <c r="DL5" s="179"/>
      <c r="DM5" s="179"/>
      <c r="DN5" s="179"/>
      <c r="DO5" s="179"/>
    </row>
    <row r="6" spans="1:119" ht="18.75" customHeight="1" x14ac:dyDescent="0.2">
      <c r="A6" s="180"/>
      <c r="B6" s="414" t="s">
        <v>18</v>
      </c>
      <c r="C6" s="415"/>
      <c r="D6" s="415"/>
      <c r="E6" s="416"/>
      <c r="F6" s="416"/>
      <c r="G6" s="416"/>
      <c r="H6" s="416"/>
      <c r="I6" s="416"/>
      <c r="J6" s="416"/>
      <c r="K6" s="416"/>
      <c r="L6" s="416" t="s">
        <v>19</v>
      </c>
      <c r="M6" s="416"/>
      <c r="N6" s="416"/>
      <c r="O6" s="416"/>
      <c r="P6" s="416"/>
      <c r="Q6" s="416"/>
      <c r="R6" s="420"/>
      <c r="S6" s="420"/>
      <c r="T6" s="420"/>
      <c r="U6" s="420"/>
      <c r="V6" s="421"/>
      <c r="W6" s="424" t="s">
        <v>20</v>
      </c>
      <c r="X6" s="425"/>
      <c r="Y6" s="425"/>
      <c r="Z6" s="425"/>
      <c r="AA6" s="425"/>
      <c r="AB6" s="415"/>
      <c r="AC6" s="428" t="s">
        <v>21</v>
      </c>
      <c r="AD6" s="429"/>
      <c r="AE6" s="429"/>
      <c r="AF6" s="429"/>
      <c r="AG6" s="429"/>
      <c r="AH6" s="429"/>
      <c r="AI6" s="429"/>
      <c r="AJ6" s="429"/>
      <c r="AK6" s="429"/>
      <c r="AL6" s="430"/>
      <c r="AM6" s="437" t="s">
        <v>22</v>
      </c>
      <c r="AN6" s="438"/>
      <c r="AO6" s="438"/>
      <c r="AP6" s="438"/>
      <c r="AQ6" s="438"/>
      <c r="AR6" s="438"/>
      <c r="AS6" s="438"/>
      <c r="AT6" s="439"/>
      <c r="AU6" s="440" t="s">
        <v>15</v>
      </c>
      <c r="AV6" s="441"/>
      <c r="AW6" s="441"/>
      <c r="AX6" s="441"/>
      <c r="AY6" s="442" t="s">
        <v>23</v>
      </c>
      <c r="AZ6" s="443"/>
      <c r="BA6" s="443"/>
      <c r="BB6" s="443"/>
      <c r="BC6" s="443"/>
      <c r="BD6" s="443"/>
      <c r="BE6" s="443"/>
      <c r="BF6" s="443"/>
      <c r="BG6" s="443"/>
      <c r="BH6" s="443"/>
      <c r="BI6" s="443"/>
      <c r="BJ6" s="443"/>
      <c r="BK6" s="443"/>
      <c r="BL6" s="443"/>
      <c r="BM6" s="444"/>
      <c r="BN6" s="408">
        <v>180636</v>
      </c>
      <c r="BO6" s="409"/>
      <c r="BP6" s="409"/>
      <c r="BQ6" s="409"/>
      <c r="BR6" s="409"/>
      <c r="BS6" s="409"/>
      <c r="BT6" s="409"/>
      <c r="BU6" s="410"/>
      <c r="BV6" s="408">
        <v>225079</v>
      </c>
      <c r="BW6" s="409"/>
      <c r="BX6" s="409"/>
      <c r="BY6" s="409"/>
      <c r="BZ6" s="409"/>
      <c r="CA6" s="409"/>
      <c r="CB6" s="409"/>
      <c r="CC6" s="410"/>
      <c r="CD6" s="411" t="s">
        <v>24</v>
      </c>
      <c r="CE6" s="412"/>
      <c r="CF6" s="412"/>
      <c r="CG6" s="412"/>
      <c r="CH6" s="412"/>
      <c r="CI6" s="412"/>
      <c r="CJ6" s="412"/>
      <c r="CK6" s="412"/>
      <c r="CL6" s="412"/>
      <c r="CM6" s="412"/>
      <c r="CN6" s="412"/>
      <c r="CO6" s="412"/>
      <c r="CP6" s="412"/>
      <c r="CQ6" s="412"/>
      <c r="CR6" s="412"/>
      <c r="CS6" s="413"/>
      <c r="CT6" s="445">
        <v>77.599999999999994</v>
      </c>
      <c r="CU6" s="446"/>
      <c r="CV6" s="446"/>
      <c r="CW6" s="446"/>
      <c r="CX6" s="446"/>
      <c r="CY6" s="446"/>
      <c r="CZ6" s="446"/>
      <c r="DA6" s="447"/>
      <c r="DB6" s="445">
        <v>77.2</v>
      </c>
      <c r="DC6" s="446"/>
      <c r="DD6" s="446"/>
      <c r="DE6" s="446"/>
      <c r="DF6" s="446"/>
      <c r="DG6" s="446"/>
      <c r="DH6" s="446"/>
      <c r="DI6" s="447"/>
      <c r="DJ6" s="179"/>
      <c r="DK6" s="179"/>
      <c r="DL6" s="179"/>
      <c r="DM6" s="179"/>
      <c r="DN6" s="179"/>
      <c r="DO6" s="179"/>
    </row>
    <row r="7" spans="1:119" ht="18.75" customHeight="1" x14ac:dyDescent="0.2">
      <c r="A7" s="180"/>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25</v>
      </c>
      <c r="AN7" s="438"/>
      <c r="AO7" s="438"/>
      <c r="AP7" s="438"/>
      <c r="AQ7" s="438"/>
      <c r="AR7" s="438"/>
      <c r="AS7" s="438"/>
      <c r="AT7" s="439"/>
      <c r="AU7" s="440" t="s">
        <v>15</v>
      </c>
      <c r="AV7" s="441"/>
      <c r="AW7" s="441"/>
      <c r="AX7" s="441"/>
      <c r="AY7" s="442" t="s">
        <v>26</v>
      </c>
      <c r="AZ7" s="443"/>
      <c r="BA7" s="443"/>
      <c r="BB7" s="443"/>
      <c r="BC7" s="443"/>
      <c r="BD7" s="443"/>
      <c r="BE7" s="443"/>
      <c r="BF7" s="443"/>
      <c r="BG7" s="443"/>
      <c r="BH7" s="443"/>
      <c r="BI7" s="443"/>
      <c r="BJ7" s="443"/>
      <c r="BK7" s="443"/>
      <c r="BL7" s="443"/>
      <c r="BM7" s="444"/>
      <c r="BN7" s="408">
        <v>0</v>
      </c>
      <c r="BO7" s="409"/>
      <c r="BP7" s="409"/>
      <c r="BQ7" s="409"/>
      <c r="BR7" s="409"/>
      <c r="BS7" s="409"/>
      <c r="BT7" s="409"/>
      <c r="BU7" s="410"/>
      <c r="BV7" s="408">
        <v>0</v>
      </c>
      <c r="BW7" s="409"/>
      <c r="BX7" s="409"/>
      <c r="BY7" s="409"/>
      <c r="BZ7" s="409"/>
      <c r="CA7" s="409"/>
      <c r="CB7" s="409"/>
      <c r="CC7" s="410"/>
      <c r="CD7" s="411" t="s">
        <v>27</v>
      </c>
      <c r="CE7" s="412"/>
      <c r="CF7" s="412"/>
      <c r="CG7" s="412"/>
      <c r="CH7" s="412"/>
      <c r="CI7" s="412"/>
      <c r="CJ7" s="412"/>
      <c r="CK7" s="412"/>
      <c r="CL7" s="412"/>
      <c r="CM7" s="412"/>
      <c r="CN7" s="412"/>
      <c r="CO7" s="412"/>
      <c r="CP7" s="412"/>
      <c r="CQ7" s="412"/>
      <c r="CR7" s="412"/>
      <c r="CS7" s="413"/>
      <c r="CT7" s="408">
        <v>2564048</v>
      </c>
      <c r="CU7" s="409"/>
      <c r="CV7" s="409"/>
      <c r="CW7" s="409"/>
      <c r="CX7" s="409"/>
      <c r="CY7" s="409"/>
      <c r="CZ7" s="409"/>
      <c r="DA7" s="410"/>
      <c r="DB7" s="408">
        <v>2587678</v>
      </c>
      <c r="DC7" s="409"/>
      <c r="DD7" s="409"/>
      <c r="DE7" s="409"/>
      <c r="DF7" s="409"/>
      <c r="DG7" s="409"/>
      <c r="DH7" s="409"/>
      <c r="DI7" s="410"/>
      <c r="DJ7" s="179"/>
      <c r="DK7" s="179"/>
      <c r="DL7" s="179"/>
      <c r="DM7" s="179"/>
      <c r="DN7" s="179"/>
      <c r="DO7" s="179"/>
    </row>
    <row r="8" spans="1:119" ht="18.75" customHeight="1" thickBot="1" x14ac:dyDescent="0.25">
      <c r="A8" s="180"/>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28</v>
      </c>
      <c r="AN8" s="438"/>
      <c r="AO8" s="438"/>
      <c r="AP8" s="438"/>
      <c r="AQ8" s="438"/>
      <c r="AR8" s="438"/>
      <c r="AS8" s="438"/>
      <c r="AT8" s="439"/>
      <c r="AU8" s="440" t="s">
        <v>15</v>
      </c>
      <c r="AV8" s="441"/>
      <c r="AW8" s="441"/>
      <c r="AX8" s="441"/>
      <c r="AY8" s="442" t="s">
        <v>29</v>
      </c>
      <c r="AZ8" s="443"/>
      <c r="BA8" s="443"/>
      <c r="BB8" s="443"/>
      <c r="BC8" s="443"/>
      <c r="BD8" s="443"/>
      <c r="BE8" s="443"/>
      <c r="BF8" s="443"/>
      <c r="BG8" s="443"/>
      <c r="BH8" s="443"/>
      <c r="BI8" s="443"/>
      <c r="BJ8" s="443"/>
      <c r="BK8" s="443"/>
      <c r="BL8" s="443"/>
      <c r="BM8" s="444"/>
      <c r="BN8" s="408">
        <v>180636</v>
      </c>
      <c r="BO8" s="409"/>
      <c r="BP8" s="409"/>
      <c r="BQ8" s="409"/>
      <c r="BR8" s="409"/>
      <c r="BS8" s="409"/>
      <c r="BT8" s="409"/>
      <c r="BU8" s="410"/>
      <c r="BV8" s="408">
        <v>225079</v>
      </c>
      <c r="BW8" s="409"/>
      <c r="BX8" s="409"/>
      <c r="BY8" s="409"/>
      <c r="BZ8" s="409"/>
      <c r="CA8" s="409"/>
      <c r="CB8" s="409"/>
      <c r="CC8" s="410"/>
      <c r="CD8" s="411" t="s">
        <v>30</v>
      </c>
      <c r="CE8" s="412"/>
      <c r="CF8" s="412"/>
      <c r="CG8" s="412"/>
      <c r="CH8" s="412"/>
      <c r="CI8" s="412"/>
      <c r="CJ8" s="412"/>
      <c r="CK8" s="412"/>
      <c r="CL8" s="412"/>
      <c r="CM8" s="412"/>
      <c r="CN8" s="412"/>
      <c r="CO8" s="412"/>
      <c r="CP8" s="412"/>
      <c r="CQ8" s="412"/>
      <c r="CR8" s="412"/>
      <c r="CS8" s="413"/>
      <c r="CT8" s="448">
        <v>0.31</v>
      </c>
      <c r="CU8" s="449"/>
      <c r="CV8" s="449"/>
      <c r="CW8" s="449"/>
      <c r="CX8" s="449"/>
      <c r="CY8" s="449"/>
      <c r="CZ8" s="449"/>
      <c r="DA8" s="450"/>
      <c r="DB8" s="448">
        <v>0.32</v>
      </c>
      <c r="DC8" s="449"/>
      <c r="DD8" s="449"/>
      <c r="DE8" s="449"/>
      <c r="DF8" s="449"/>
      <c r="DG8" s="449"/>
      <c r="DH8" s="449"/>
      <c r="DI8" s="450"/>
      <c r="DJ8" s="179"/>
      <c r="DK8" s="179"/>
      <c r="DL8" s="179"/>
      <c r="DM8" s="179"/>
      <c r="DN8" s="179"/>
      <c r="DO8" s="179"/>
    </row>
    <row r="9" spans="1:119" ht="18.75" customHeight="1" thickBot="1" x14ac:dyDescent="0.25">
      <c r="A9" s="180"/>
      <c r="B9" s="402" t="s">
        <v>31</v>
      </c>
      <c r="C9" s="403"/>
      <c r="D9" s="403"/>
      <c r="E9" s="403"/>
      <c r="F9" s="403"/>
      <c r="G9" s="403"/>
      <c r="H9" s="403"/>
      <c r="I9" s="403"/>
      <c r="J9" s="403"/>
      <c r="K9" s="451"/>
      <c r="L9" s="452" t="s">
        <v>32</v>
      </c>
      <c r="M9" s="453"/>
      <c r="N9" s="453"/>
      <c r="O9" s="453"/>
      <c r="P9" s="453"/>
      <c r="Q9" s="454"/>
      <c r="R9" s="455">
        <v>5234</v>
      </c>
      <c r="S9" s="456"/>
      <c r="T9" s="456"/>
      <c r="U9" s="456"/>
      <c r="V9" s="457"/>
      <c r="W9" s="14" t="s">
        <v>33</v>
      </c>
      <c r="X9" s="13"/>
      <c r="Y9" s="13"/>
      <c r="Z9" s="13"/>
      <c r="AA9" s="13"/>
      <c r="AB9" s="13"/>
      <c r="AC9" s="13"/>
      <c r="AD9" s="13"/>
      <c r="AE9" s="13"/>
      <c r="AF9" s="13"/>
      <c r="AG9" s="13"/>
      <c r="AH9" s="13"/>
      <c r="AI9" s="13"/>
      <c r="AJ9" s="13"/>
      <c r="AK9" s="13"/>
      <c r="AL9" s="12"/>
      <c r="AM9" s="437" t="s">
        <v>34</v>
      </c>
      <c r="AN9" s="438"/>
      <c r="AO9" s="438"/>
      <c r="AP9" s="438"/>
      <c r="AQ9" s="438"/>
      <c r="AR9" s="438"/>
      <c r="AS9" s="438"/>
      <c r="AT9" s="439"/>
      <c r="AU9" s="440" t="s">
        <v>15</v>
      </c>
      <c r="AV9" s="441"/>
      <c r="AW9" s="441"/>
      <c r="AX9" s="441"/>
      <c r="AY9" s="442" t="s">
        <v>35</v>
      </c>
      <c r="AZ9" s="443"/>
      <c r="BA9" s="443"/>
      <c r="BB9" s="443"/>
      <c r="BC9" s="443"/>
      <c r="BD9" s="443"/>
      <c r="BE9" s="443"/>
      <c r="BF9" s="443"/>
      <c r="BG9" s="443"/>
      <c r="BH9" s="443"/>
      <c r="BI9" s="443"/>
      <c r="BJ9" s="443"/>
      <c r="BK9" s="443"/>
      <c r="BL9" s="443"/>
      <c r="BM9" s="444"/>
      <c r="BN9" s="408">
        <v>-44443</v>
      </c>
      <c r="BO9" s="409"/>
      <c r="BP9" s="409"/>
      <c r="BQ9" s="409"/>
      <c r="BR9" s="409"/>
      <c r="BS9" s="409"/>
      <c r="BT9" s="409"/>
      <c r="BU9" s="410"/>
      <c r="BV9" s="408">
        <v>-6885</v>
      </c>
      <c r="BW9" s="409"/>
      <c r="BX9" s="409"/>
      <c r="BY9" s="409"/>
      <c r="BZ9" s="409"/>
      <c r="CA9" s="409"/>
      <c r="CB9" s="409"/>
      <c r="CC9" s="410"/>
      <c r="CD9" s="411" t="s">
        <v>36</v>
      </c>
      <c r="CE9" s="412"/>
      <c r="CF9" s="412"/>
      <c r="CG9" s="412"/>
      <c r="CH9" s="412"/>
      <c r="CI9" s="412"/>
      <c r="CJ9" s="412"/>
      <c r="CK9" s="412"/>
      <c r="CL9" s="412"/>
      <c r="CM9" s="412"/>
      <c r="CN9" s="412"/>
      <c r="CO9" s="412"/>
      <c r="CP9" s="412"/>
      <c r="CQ9" s="412"/>
      <c r="CR9" s="412"/>
      <c r="CS9" s="413"/>
      <c r="CT9" s="405">
        <v>6.3</v>
      </c>
      <c r="CU9" s="406"/>
      <c r="CV9" s="406"/>
      <c r="CW9" s="406"/>
      <c r="CX9" s="406"/>
      <c r="CY9" s="406"/>
      <c r="CZ9" s="406"/>
      <c r="DA9" s="407"/>
      <c r="DB9" s="405">
        <v>6.5</v>
      </c>
      <c r="DC9" s="406"/>
      <c r="DD9" s="406"/>
      <c r="DE9" s="406"/>
      <c r="DF9" s="406"/>
      <c r="DG9" s="406"/>
      <c r="DH9" s="406"/>
      <c r="DI9" s="407"/>
      <c r="DJ9" s="179"/>
      <c r="DK9" s="179"/>
      <c r="DL9" s="179"/>
      <c r="DM9" s="179"/>
      <c r="DN9" s="179"/>
      <c r="DO9" s="179"/>
    </row>
    <row r="10" spans="1:119" ht="18.75" customHeight="1" thickBot="1" x14ac:dyDescent="0.25">
      <c r="A10" s="180"/>
      <c r="B10" s="402"/>
      <c r="C10" s="403"/>
      <c r="D10" s="403"/>
      <c r="E10" s="403"/>
      <c r="F10" s="403"/>
      <c r="G10" s="403"/>
      <c r="H10" s="403"/>
      <c r="I10" s="403"/>
      <c r="J10" s="403"/>
      <c r="K10" s="451"/>
      <c r="L10" s="458" t="s">
        <v>37</v>
      </c>
      <c r="M10" s="438"/>
      <c r="N10" s="438"/>
      <c r="O10" s="438"/>
      <c r="P10" s="438"/>
      <c r="Q10" s="439"/>
      <c r="R10" s="459">
        <v>6045</v>
      </c>
      <c r="S10" s="460"/>
      <c r="T10" s="460"/>
      <c r="U10" s="460"/>
      <c r="V10" s="461"/>
      <c r="W10" s="396"/>
      <c r="X10" s="397"/>
      <c r="Y10" s="397"/>
      <c r="Z10" s="397"/>
      <c r="AA10" s="397"/>
      <c r="AB10" s="397"/>
      <c r="AC10" s="397"/>
      <c r="AD10" s="397"/>
      <c r="AE10" s="397"/>
      <c r="AF10" s="397"/>
      <c r="AG10" s="397"/>
      <c r="AH10" s="397"/>
      <c r="AI10" s="397"/>
      <c r="AJ10" s="397"/>
      <c r="AK10" s="397"/>
      <c r="AL10" s="400"/>
      <c r="AM10" s="437" t="s">
        <v>38</v>
      </c>
      <c r="AN10" s="438"/>
      <c r="AO10" s="438"/>
      <c r="AP10" s="438"/>
      <c r="AQ10" s="438"/>
      <c r="AR10" s="438"/>
      <c r="AS10" s="438"/>
      <c r="AT10" s="439"/>
      <c r="AU10" s="440" t="s">
        <v>39</v>
      </c>
      <c r="AV10" s="441"/>
      <c r="AW10" s="441"/>
      <c r="AX10" s="441"/>
      <c r="AY10" s="442" t="s">
        <v>40</v>
      </c>
      <c r="AZ10" s="443"/>
      <c r="BA10" s="443"/>
      <c r="BB10" s="443"/>
      <c r="BC10" s="443"/>
      <c r="BD10" s="443"/>
      <c r="BE10" s="443"/>
      <c r="BF10" s="443"/>
      <c r="BG10" s="443"/>
      <c r="BH10" s="443"/>
      <c r="BI10" s="443"/>
      <c r="BJ10" s="443"/>
      <c r="BK10" s="443"/>
      <c r="BL10" s="443"/>
      <c r="BM10" s="444"/>
      <c r="BN10" s="408">
        <v>190010</v>
      </c>
      <c r="BO10" s="409"/>
      <c r="BP10" s="409"/>
      <c r="BQ10" s="409"/>
      <c r="BR10" s="409"/>
      <c r="BS10" s="409"/>
      <c r="BT10" s="409"/>
      <c r="BU10" s="410"/>
      <c r="BV10" s="408">
        <v>199011</v>
      </c>
      <c r="BW10" s="409"/>
      <c r="BX10" s="409"/>
      <c r="BY10" s="409"/>
      <c r="BZ10" s="409"/>
      <c r="CA10" s="409"/>
      <c r="CB10" s="409"/>
      <c r="CC10" s="410"/>
      <c r="CD10" s="184" t="s">
        <v>41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c r="DJ10" s="179"/>
      <c r="DK10" s="179"/>
      <c r="DL10" s="179"/>
      <c r="DM10" s="179"/>
      <c r="DN10" s="179"/>
      <c r="DO10" s="179"/>
    </row>
    <row r="11" spans="1:119" ht="18.75" customHeight="1" thickBot="1" x14ac:dyDescent="0.25">
      <c r="A11" s="180"/>
      <c r="B11" s="402"/>
      <c r="C11" s="403"/>
      <c r="D11" s="403"/>
      <c r="E11" s="403"/>
      <c r="F11" s="403"/>
      <c r="G11" s="403"/>
      <c r="H11" s="403"/>
      <c r="I11" s="403"/>
      <c r="J11" s="403"/>
      <c r="K11" s="451"/>
      <c r="L11" s="462" t="s">
        <v>42</v>
      </c>
      <c r="M11" s="463"/>
      <c r="N11" s="463"/>
      <c r="O11" s="463"/>
      <c r="P11" s="463"/>
      <c r="Q11" s="464"/>
      <c r="R11" s="465" t="s">
        <v>43</v>
      </c>
      <c r="S11" s="466"/>
      <c r="T11" s="466"/>
      <c r="U11" s="466"/>
      <c r="V11" s="467"/>
      <c r="W11" s="396"/>
      <c r="X11" s="397"/>
      <c r="Y11" s="397"/>
      <c r="Z11" s="397"/>
      <c r="AA11" s="397"/>
      <c r="AB11" s="397"/>
      <c r="AC11" s="397"/>
      <c r="AD11" s="397"/>
      <c r="AE11" s="397"/>
      <c r="AF11" s="397"/>
      <c r="AG11" s="397"/>
      <c r="AH11" s="397"/>
      <c r="AI11" s="397"/>
      <c r="AJ11" s="397"/>
      <c r="AK11" s="397"/>
      <c r="AL11" s="400"/>
      <c r="AM11" s="437" t="s">
        <v>44</v>
      </c>
      <c r="AN11" s="438"/>
      <c r="AO11" s="438"/>
      <c r="AP11" s="438"/>
      <c r="AQ11" s="438"/>
      <c r="AR11" s="438"/>
      <c r="AS11" s="438"/>
      <c r="AT11" s="439"/>
      <c r="AU11" s="440" t="s">
        <v>39</v>
      </c>
      <c r="AV11" s="441"/>
      <c r="AW11" s="441"/>
      <c r="AX11" s="441"/>
      <c r="AY11" s="442" t="s">
        <v>45</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46</v>
      </c>
      <c r="CE11" s="412"/>
      <c r="CF11" s="412"/>
      <c r="CG11" s="412"/>
      <c r="CH11" s="412"/>
      <c r="CI11" s="412"/>
      <c r="CJ11" s="412"/>
      <c r="CK11" s="412"/>
      <c r="CL11" s="412"/>
      <c r="CM11" s="412"/>
      <c r="CN11" s="412"/>
      <c r="CO11" s="412"/>
      <c r="CP11" s="412"/>
      <c r="CQ11" s="412"/>
      <c r="CR11" s="412"/>
      <c r="CS11" s="413"/>
      <c r="CT11" s="448" t="s">
        <v>47</v>
      </c>
      <c r="CU11" s="449"/>
      <c r="CV11" s="449"/>
      <c r="CW11" s="449"/>
      <c r="CX11" s="449"/>
      <c r="CY11" s="449"/>
      <c r="CZ11" s="449"/>
      <c r="DA11" s="450"/>
      <c r="DB11" s="448" t="s">
        <v>47</v>
      </c>
      <c r="DC11" s="449"/>
      <c r="DD11" s="449"/>
      <c r="DE11" s="449"/>
      <c r="DF11" s="449"/>
      <c r="DG11" s="449"/>
      <c r="DH11" s="449"/>
      <c r="DI11" s="450"/>
      <c r="DJ11" s="179"/>
      <c r="DK11" s="179"/>
      <c r="DL11" s="179"/>
      <c r="DM11" s="179"/>
      <c r="DN11" s="179"/>
      <c r="DO11" s="179"/>
    </row>
    <row r="12" spans="1:119" ht="18.75" customHeight="1" x14ac:dyDescent="0.2">
      <c r="A12" s="180"/>
      <c r="B12" s="468" t="s">
        <v>48</v>
      </c>
      <c r="C12" s="469"/>
      <c r="D12" s="469"/>
      <c r="E12" s="469"/>
      <c r="F12" s="469"/>
      <c r="G12" s="469"/>
      <c r="H12" s="469"/>
      <c r="I12" s="469"/>
      <c r="J12" s="469"/>
      <c r="K12" s="470"/>
      <c r="L12" s="477" t="s">
        <v>49</v>
      </c>
      <c r="M12" s="478"/>
      <c r="N12" s="478"/>
      <c r="O12" s="478"/>
      <c r="P12" s="478"/>
      <c r="Q12" s="479"/>
      <c r="R12" s="480">
        <v>5233</v>
      </c>
      <c r="S12" s="481"/>
      <c r="T12" s="481"/>
      <c r="U12" s="481"/>
      <c r="V12" s="482"/>
      <c r="W12" s="483" t="s">
        <v>7</v>
      </c>
      <c r="X12" s="441"/>
      <c r="Y12" s="441"/>
      <c r="Z12" s="441"/>
      <c r="AA12" s="441"/>
      <c r="AB12" s="484"/>
      <c r="AC12" s="440" t="s">
        <v>50</v>
      </c>
      <c r="AD12" s="441"/>
      <c r="AE12" s="441"/>
      <c r="AF12" s="441"/>
      <c r="AG12" s="484"/>
      <c r="AH12" s="440" t="s">
        <v>51</v>
      </c>
      <c r="AI12" s="441"/>
      <c r="AJ12" s="441"/>
      <c r="AK12" s="441"/>
      <c r="AL12" s="485"/>
      <c r="AM12" s="437" t="s">
        <v>52</v>
      </c>
      <c r="AN12" s="438"/>
      <c r="AO12" s="438"/>
      <c r="AP12" s="438"/>
      <c r="AQ12" s="438"/>
      <c r="AR12" s="438"/>
      <c r="AS12" s="438"/>
      <c r="AT12" s="439"/>
      <c r="AU12" s="440" t="s">
        <v>15</v>
      </c>
      <c r="AV12" s="441"/>
      <c r="AW12" s="441"/>
      <c r="AX12" s="441"/>
      <c r="AY12" s="442" t="s">
        <v>53</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54</v>
      </c>
      <c r="CE12" s="412"/>
      <c r="CF12" s="412"/>
      <c r="CG12" s="412"/>
      <c r="CH12" s="412"/>
      <c r="CI12" s="412"/>
      <c r="CJ12" s="412"/>
      <c r="CK12" s="412"/>
      <c r="CL12" s="412"/>
      <c r="CM12" s="412"/>
      <c r="CN12" s="412"/>
      <c r="CO12" s="412"/>
      <c r="CP12" s="412"/>
      <c r="CQ12" s="412"/>
      <c r="CR12" s="412"/>
      <c r="CS12" s="413"/>
      <c r="CT12" s="448" t="s">
        <v>47</v>
      </c>
      <c r="CU12" s="449"/>
      <c r="CV12" s="449"/>
      <c r="CW12" s="449"/>
      <c r="CX12" s="449"/>
      <c r="CY12" s="449"/>
      <c r="CZ12" s="449"/>
      <c r="DA12" s="450"/>
      <c r="DB12" s="448" t="s">
        <v>47</v>
      </c>
      <c r="DC12" s="449"/>
      <c r="DD12" s="449"/>
      <c r="DE12" s="449"/>
      <c r="DF12" s="449"/>
      <c r="DG12" s="449"/>
      <c r="DH12" s="449"/>
      <c r="DI12" s="450"/>
      <c r="DJ12" s="179"/>
      <c r="DK12" s="179"/>
      <c r="DL12" s="179"/>
      <c r="DM12" s="179"/>
      <c r="DN12" s="179"/>
      <c r="DO12" s="179"/>
    </row>
    <row r="13" spans="1:119" ht="18.75" customHeight="1" x14ac:dyDescent="0.2">
      <c r="A13" s="180"/>
      <c r="B13" s="471"/>
      <c r="C13" s="472"/>
      <c r="D13" s="472"/>
      <c r="E13" s="472"/>
      <c r="F13" s="472"/>
      <c r="G13" s="472"/>
      <c r="H13" s="472"/>
      <c r="I13" s="472"/>
      <c r="J13" s="472"/>
      <c r="K13" s="473"/>
      <c r="L13" s="190"/>
      <c r="M13" s="496" t="s">
        <v>55</v>
      </c>
      <c r="N13" s="497"/>
      <c r="O13" s="497"/>
      <c r="P13" s="497"/>
      <c r="Q13" s="498"/>
      <c r="R13" s="489">
        <v>5198</v>
      </c>
      <c r="S13" s="490"/>
      <c r="T13" s="490"/>
      <c r="U13" s="490"/>
      <c r="V13" s="491"/>
      <c r="W13" s="424" t="s">
        <v>56</v>
      </c>
      <c r="X13" s="425"/>
      <c r="Y13" s="425"/>
      <c r="Z13" s="425"/>
      <c r="AA13" s="425"/>
      <c r="AB13" s="415"/>
      <c r="AC13" s="459">
        <v>81</v>
      </c>
      <c r="AD13" s="460"/>
      <c r="AE13" s="460"/>
      <c r="AF13" s="460"/>
      <c r="AG13" s="499"/>
      <c r="AH13" s="459">
        <v>88</v>
      </c>
      <c r="AI13" s="460"/>
      <c r="AJ13" s="460"/>
      <c r="AK13" s="460"/>
      <c r="AL13" s="461"/>
      <c r="AM13" s="437" t="s">
        <v>57</v>
      </c>
      <c r="AN13" s="438"/>
      <c r="AO13" s="438"/>
      <c r="AP13" s="438"/>
      <c r="AQ13" s="438"/>
      <c r="AR13" s="438"/>
      <c r="AS13" s="438"/>
      <c r="AT13" s="439"/>
      <c r="AU13" s="440" t="s">
        <v>39</v>
      </c>
      <c r="AV13" s="441"/>
      <c r="AW13" s="441"/>
      <c r="AX13" s="441"/>
      <c r="AY13" s="442" t="s">
        <v>58</v>
      </c>
      <c r="AZ13" s="443"/>
      <c r="BA13" s="443"/>
      <c r="BB13" s="443"/>
      <c r="BC13" s="443"/>
      <c r="BD13" s="443"/>
      <c r="BE13" s="443"/>
      <c r="BF13" s="443"/>
      <c r="BG13" s="443"/>
      <c r="BH13" s="443"/>
      <c r="BI13" s="443"/>
      <c r="BJ13" s="443"/>
      <c r="BK13" s="443"/>
      <c r="BL13" s="443"/>
      <c r="BM13" s="444"/>
      <c r="BN13" s="408">
        <v>145567</v>
      </c>
      <c r="BO13" s="409"/>
      <c r="BP13" s="409"/>
      <c r="BQ13" s="409"/>
      <c r="BR13" s="409"/>
      <c r="BS13" s="409"/>
      <c r="BT13" s="409"/>
      <c r="BU13" s="410"/>
      <c r="BV13" s="408">
        <v>192126</v>
      </c>
      <c r="BW13" s="409"/>
      <c r="BX13" s="409"/>
      <c r="BY13" s="409"/>
      <c r="BZ13" s="409"/>
      <c r="CA13" s="409"/>
      <c r="CB13" s="409"/>
      <c r="CC13" s="410"/>
      <c r="CD13" s="411" t="s">
        <v>59</v>
      </c>
      <c r="CE13" s="412"/>
      <c r="CF13" s="412"/>
      <c r="CG13" s="412"/>
      <c r="CH13" s="412"/>
      <c r="CI13" s="412"/>
      <c r="CJ13" s="412"/>
      <c r="CK13" s="412"/>
      <c r="CL13" s="412"/>
      <c r="CM13" s="412"/>
      <c r="CN13" s="412"/>
      <c r="CO13" s="412"/>
      <c r="CP13" s="412"/>
      <c r="CQ13" s="412"/>
      <c r="CR13" s="412"/>
      <c r="CS13" s="413"/>
      <c r="CT13" s="405">
        <v>5.6</v>
      </c>
      <c r="CU13" s="406"/>
      <c r="CV13" s="406"/>
      <c r="CW13" s="406"/>
      <c r="CX13" s="406"/>
      <c r="CY13" s="406"/>
      <c r="CZ13" s="406"/>
      <c r="DA13" s="407"/>
      <c r="DB13" s="405">
        <v>5.4</v>
      </c>
      <c r="DC13" s="406"/>
      <c r="DD13" s="406"/>
      <c r="DE13" s="406"/>
      <c r="DF13" s="406"/>
      <c r="DG13" s="406"/>
      <c r="DH13" s="406"/>
      <c r="DI13" s="407"/>
      <c r="DJ13" s="179"/>
      <c r="DK13" s="179"/>
      <c r="DL13" s="179"/>
      <c r="DM13" s="179"/>
      <c r="DN13" s="179"/>
      <c r="DO13" s="179"/>
    </row>
    <row r="14" spans="1:119" ht="18.75" customHeight="1" thickBot="1" x14ac:dyDescent="0.25">
      <c r="A14" s="180"/>
      <c r="B14" s="471"/>
      <c r="C14" s="472"/>
      <c r="D14" s="472"/>
      <c r="E14" s="472"/>
      <c r="F14" s="472"/>
      <c r="G14" s="472"/>
      <c r="H14" s="472"/>
      <c r="I14" s="472"/>
      <c r="J14" s="472"/>
      <c r="K14" s="473"/>
      <c r="L14" s="486" t="s">
        <v>60</v>
      </c>
      <c r="M14" s="487"/>
      <c r="N14" s="487"/>
      <c r="O14" s="487"/>
      <c r="P14" s="487"/>
      <c r="Q14" s="488"/>
      <c r="R14" s="489">
        <v>5270</v>
      </c>
      <c r="S14" s="490"/>
      <c r="T14" s="490"/>
      <c r="U14" s="490"/>
      <c r="V14" s="491"/>
      <c r="W14" s="398"/>
      <c r="X14" s="399"/>
      <c r="Y14" s="399"/>
      <c r="Z14" s="399"/>
      <c r="AA14" s="399"/>
      <c r="AB14" s="388"/>
      <c r="AC14" s="492">
        <v>3.7</v>
      </c>
      <c r="AD14" s="493"/>
      <c r="AE14" s="493"/>
      <c r="AF14" s="493"/>
      <c r="AG14" s="494"/>
      <c r="AH14" s="492">
        <v>3.5</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61</v>
      </c>
      <c r="CE14" s="501"/>
      <c r="CF14" s="501"/>
      <c r="CG14" s="501"/>
      <c r="CH14" s="501"/>
      <c r="CI14" s="501"/>
      <c r="CJ14" s="501"/>
      <c r="CK14" s="501"/>
      <c r="CL14" s="501"/>
      <c r="CM14" s="501"/>
      <c r="CN14" s="501"/>
      <c r="CO14" s="501"/>
      <c r="CP14" s="501"/>
      <c r="CQ14" s="501"/>
      <c r="CR14" s="501"/>
      <c r="CS14" s="502"/>
      <c r="CT14" s="503" t="s">
        <v>47</v>
      </c>
      <c r="CU14" s="504"/>
      <c r="CV14" s="504"/>
      <c r="CW14" s="504"/>
      <c r="CX14" s="504"/>
      <c r="CY14" s="504"/>
      <c r="CZ14" s="504"/>
      <c r="DA14" s="505"/>
      <c r="DB14" s="503" t="s">
        <v>47</v>
      </c>
      <c r="DC14" s="504"/>
      <c r="DD14" s="504"/>
      <c r="DE14" s="504"/>
      <c r="DF14" s="504"/>
      <c r="DG14" s="504"/>
      <c r="DH14" s="504"/>
      <c r="DI14" s="505"/>
      <c r="DJ14" s="179"/>
      <c r="DK14" s="179"/>
      <c r="DL14" s="179"/>
      <c r="DM14" s="179"/>
      <c r="DN14" s="179"/>
      <c r="DO14" s="179"/>
    </row>
    <row r="15" spans="1:119" ht="18.75" customHeight="1" x14ac:dyDescent="0.2">
      <c r="A15" s="180"/>
      <c r="B15" s="471"/>
      <c r="C15" s="472"/>
      <c r="D15" s="472"/>
      <c r="E15" s="472"/>
      <c r="F15" s="472"/>
      <c r="G15" s="472"/>
      <c r="H15" s="472"/>
      <c r="I15" s="472"/>
      <c r="J15" s="472"/>
      <c r="K15" s="473"/>
      <c r="L15" s="190"/>
      <c r="M15" s="496" t="s">
        <v>55</v>
      </c>
      <c r="N15" s="497"/>
      <c r="O15" s="497"/>
      <c r="P15" s="497"/>
      <c r="Q15" s="498"/>
      <c r="R15" s="489">
        <v>5243</v>
      </c>
      <c r="S15" s="490"/>
      <c r="T15" s="490"/>
      <c r="U15" s="490"/>
      <c r="V15" s="491"/>
      <c r="W15" s="424" t="s">
        <v>62</v>
      </c>
      <c r="X15" s="425"/>
      <c r="Y15" s="425"/>
      <c r="Z15" s="425"/>
      <c r="AA15" s="425"/>
      <c r="AB15" s="415"/>
      <c r="AC15" s="459">
        <v>517</v>
      </c>
      <c r="AD15" s="460"/>
      <c r="AE15" s="460"/>
      <c r="AF15" s="460"/>
      <c r="AG15" s="499"/>
      <c r="AH15" s="459">
        <v>671</v>
      </c>
      <c r="AI15" s="460"/>
      <c r="AJ15" s="460"/>
      <c r="AK15" s="460"/>
      <c r="AL15" s="461"/>
      <c r="AM15" s="437"/>
      <c r="AN15" s="438"/>
      <c r="AO15" s="438"/>
      <c r="AP15" s="438"/>
      <c r="AQ15" s="438"/>
      <c r="AR15" s="438"/>
      <c r="AS15" s="438"/>
      <c r="AT15" s="439"/>
      <c r="AU15" s="440"/>
      <c r="AV15" s="441"/>
      <c r="AW15" s="441"/>
      <c r="AX15" s="441"/>
      <c r="AY15" s="11" t="s">
        <v>63</v>
      </c>
      <c r="AZ15" s="10"/>
      <c r="BA15" s="10"/>
      <c r="BB15" s="10"/>
      <c r="BC15" s="10"/>
      <c r="BD15" s="10"/>
      <c r="BE15" s="10"/>
      <c r="BF15" s="10"/>
      <c r="BG15" s="10"/>
      <c r="BH15" s="10"/>
      <c r="BI15" s="10"/>
      <c r="BJ15" s="10"/>
      <c r="BK15" s="10"/>
      <c r="BL15" s="10"/>
      <c r="BM15" s="9"/>
      <c r="BN15" s="8">
        <v>690276</v>
      </c>
      <c r="BO15" s="7"/>
      <c r="BP15" s="7"/>
      <c r="BQ15" s="7"/>
      <c r="BR15" s="7"/>
      <c r="BS15" s="7"/>
      <c r="BT15" s="7"/>
      <c r="BU15" s="6"/>
      <c r="BV15" s="8">
        <v>710288</v>
      </c>
      <c r="BW15" s="7"/>
      <c r="BX15" s="7"/>
      <c r="BY15" s="7"/>
      <c r="BZ15" s="7"/>
      <c r="CA15" s="7"/>
      <c r="CB15" s="7"/>
      <c r="CC15" s="6"/>
      <c r="CD15" s="506" t="s">
        <v>64</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c r="DJ15" s="179"/>
      <c r="DK15" s="179"/>
      <c r="DL15" s="179"/>
      <c r="DM15" s="179"/>
      <c r="DN15" s="179"/>
      <c r="DO15" s="179"/>
    </row>
    <row r="16" spans="1:119" ht="18.75" customHeight="1" x14ac:dyDescent="0.2">
      <c r="A16" s="180"/>
      <c r="B16" s="471"/>
      <c r="C16" s="472"/>
      <c r="D16" s="472"/>
      <c r="E16" s="472"/>
      <c r="F16" s="472"/>
      <c r="G16" s="472"/>
      <c r="H16" s="472"/>
      <c r="I16" s="472"/>
      <c r="J16" s="472"/>
      <c r="K16" s="473"/>
      <c r="L16" s="486" t="s">
        <v>65</v>
      </c>
      <c r="M16" s="517"/>
      <c r="N16" s="517"/>
      <c r="O16" s="517"/>
      <c r="P16" s="517"/>
      <c r="Q16" s="518"/>
      <c r="R16" s="509" t="s">
        <v>66</v>
      </c>
      <c r="S16" s="510"/>
      <c r="T16" s="510"/>
      <c r="U16" s="510"/>
      <c r="V16" s="511"/>
      <c r="W16" s="398"/>
      <c r="X16" s="399"/>
      <c r="Y16" s="399"/>
      <c r="Z16" s="399"/>
      <c r="AA16" s="399"/>
      <c r="AB16" s="388"/>
      <c r="AC16" s="492">
        <v>23.8</v>
      </c>
      <c r="AD16" s="493"/>
      <c r="AE16" s="493"/>
      <c r="AF16" s="493"/>
      <c r="AG16" s="494"/>
      <c r="AH16" s="492">
        <v>26.6</v>
      </c>
      <c r="AI16" s="493"/>
      <c r="AJ16" s="493"/>
      <c r="AK16" s="493"/>
      <c r="AL16" s="495"/>
      <c r="AM16" s="437"/>
      <c r="AN16" s="438"/>
      <c r="AO16" s="438"/>
      <c r="AP16" s="438"/>
      <c r="AQ16" s="438"/>
      <c r="AR16" s="438"/>
      <c r="AS16" s="438"/>
      <c r="AT16" s="439"/>
      <c r="AU16" s="440"/>
      <c r="AV16" s="441"/>
      <c r="AW16" s="441"/>
      <c r="AX16" s="441"/>
      <c r="AY16" s="442" t="s">
        <v>67</v>
      </c>
      <c r="AZ16" s="443"/>
      <c r="BA16" s="443"/>
      <c r="BB16" s="443"/>
      <c r="BC16" s="443"/>
      <c r="BD16" s="443"/>
      <c r="BE16" s="443"/>
      <c r="BF16" s="443"/>
      <c r="BG16" s="443"/>
      <c r="BH16" s="443"/>
      <c r="BI16" s="443"/>
      <c r="BJ16" s="443"/>
      <c r="BK16" s="443"/>
      <c r="BL16" s="443"/>
      <c r="BM16" s="444"/>
      <c r="BN16" s="408">
        <v>2254724</v>
      </c>
      <c r="BO16" s="409"/>
      <c r="BP16" s="409"/>
      <c r="BQ16" s="409"/>
      <c r="BR16" s="409"/>
      <c r="BS16" s="409"/>
      <c r="BT16" s="409"/>
      <c r="BU16" s="410"/>
      <c r="BV16" s="408">
        <v>2276071</v>
      </c>
      <c r="BW16" s="409"/>
      <c r="BX16" s="409"/>
      <c r="BY16" s="409"/>
      <c r="BZ16" s="409"/>
      <c r="CA16" s="409"/>
      <c r="CB16" s="409"/>
      <c r="CC16" s="410"/>
      <c r="CD16" s="194"/>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79"/>
      <c r="DK16" s="179"/>
      <c r="DL16" s="179"/>
      <c r="DM16" s="179"/>
      <c r="DN16" s="179"/>
      <c r="DO16" s="179"/>
    </row>
    <row r="17" spans="1:119" ht="18.75" customHeight="1" thickBot="1" x14ac:dyDescent="0.25">
      <c r="A17" s="180"/>
      <c r="B17" s="474"/>
      <c r="C17" s="475"/>
      <c r="D17" s="475"/>
      <c r="E17" s="475"/>
      <c r="F17" s="475"/>
      <c r="G17" s="475"/>
      <c r="H17" s="475"/>
      <c r="I17" s="475"/>
      <c r="J17" s="475"/>
      <c r="K17" s="476"/>
      <c r="L17" s="195"/>
      <c r="M17" s="512" t="s">
        <v>68</v>
      </c>
      <c r="N17" s="513"/>
      <c r="O17" s="513"/>
      <c r="P17" s="513"/>
      <c r="Q17" s="514"/>
      <c r="R17" s="509" t="s">
        <v>69</v>
      </c>
      <c r="S17" s="510"/>
      <c r="T17" s="510"/>
      <c r="U17" s="510"/>
      <c r="V17" s="511"/>
      <c r="W17" s="424" t="s">
        <v>70</v>
      </c>
      <c r="X17" s="425"/>
      <c r="Y17" s="425"/>
      <c r="Z17" s="425"/>
      <c r="AA17" s="425"/>
      <c r="AB17" s="415"/>
      <c r="AC17" s="459">
        <v>1577</v>
      </c>
      <c r="AD17" s="460"/>
      <c r="AE17" s="460"/>
      <c r="AF17" s="460"/>
      <c r="AG17" s="499"/>
      <c r="AH17" s="459">
        <v>1761</v>
      </c>
      <c r="AI17" s="460"/>
      <c r="AJ17" s="460"/>
      <c r="AK17" s="460"/>
      <c r="AL17" s="461"/>
      <c r="AM17" s="437"/>
      <c r="AN17" s="438"/>
      <c r="AO17" s="438"/>
      <c r="AP17" s="438"/>
      <c r="AQ17" s="438"/>
      <c r="AR17" s="438"/>
      <c r="AS17" s="438"/>
      <c r="AT17" s="439"/>
      <c r="AU17" s="440"/>
      <c r="AV17" s="441"/>
      <c r="AW17" s="441"/>
      <c r="AX17" s="441"/>
      <c r="AY17" s="442" t="s">
        <v>71</v>
      </c>
      <c r="AZ17" s="443"/>
      <c r="BA17" s="443"/>
      <c r="BB17" s="443"/>
      <c r="BC17" s="443"/>
      <c r="BD17" s="443"/>
      <c r="BE17" s="443"/>
      <c r="BF17" s="443"/>
      <c r="BG17" s="443"/>
      <c r="BH17" s="443"/>
      <c r="BI17" s="443"/>
      <c r="BJ17" s="443"/>
      <c r="BK17" s="443"/>
      <c r="BL17" s="443"/>
      <c r="BM17" s="444"/>
      <c r="BN17" s="408">
        <v>878085</v>
      </c>
      <c r="BO17" s="409"/>
      <c r="BP17" s="409"/>
      <c r="BQ17" s="409"/>
      <c r="BR17" s="409"/>
      <c r="BS17" s="409"/>
      <c r="BT17" s="409"/>
      <c r="BU17" s="410"/>
      <c r="BV17" s="408">
        <v>898648</v>
      </c>
      <c r="BW17" s="409"/>
      <c r="BX17" s="409"/>
      <c r="BY17" s="409"/>
      <c r="BZ17" s="409"/>
      <c r="CA17" s="409"/>
      <c r="CB17" s="409"/>
      <c r="CC17" s="410"/>
      <c r="CD17" s="194"/>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79"/>
      <c r="DK17" s="179"/>
      <c r="DL17" s="179"/>
      <c r="DM17" s="179"/>
      <c r="DN17" s="179"/>
      <c r="DO17" s="179"/>
    </row>
    <row r="18" spans="1:119" ht="18.75" customHeight="1" thickBot="1" x14ac:dyDescent="0.25">
      <c r="A18" s="180"/>
      <c r="B18" s="519" t="s">
        <v>72</v>
      </c>
      <c r="C18" s="451"/>
      <c r="D18" s="451"/>
      <c r="E18" s="520"/>
      <c r="F18" s="520"/>
      <c r="G18" s="520"/>
      <c r="H18" s="520"/>
      <c r="I18" s="520"/>
      <c r="J18" s="520"/>
      <c r="K18" s="520"/>
      <c r="L18" s="521">
        <v>225.53</v>
      </c>
      <c r="M18" s="521"/>
      <c r="N18" s="521"/>
      <c r="O18" s="521"/>
      <c r="P18" s="521"/>
      <c r="Q18" s="521"/>
      <c r="R18" s="522"/>
      <c r="S18" s="522"/>
      <c r="T18" s="522"/>
      <c r="U18" s="522"/>
      <c r="V18" s="523"/>
      <c r="W18" s="426"/>
      <c r="X18" s="427"/>
      <c r="Y18" s="427"/>
      <c r="Z18" s="427"/>
      <c r="AA18" s="427"/>
      <c r="AB18" s="418"/>
      <c r="AC18" s="524">
        <v>72.5</v>
      </c>
      <c r="AD18" s="525"/>
      <c r="AE18" s="525"/>
      <c r="AF18" s="525"/>
      <c r="AG18" s="526"/>
      <c r="AH18" s="524">
        <v>69.900000000000006</v>
      </c>
      <c r="AI18" s="525"/>
      <c r="AJ18" s="525"/>
      <c r="AK18" s="525"/>
      <c r="AL18" s="527"/>
      <c r="AM18" s="437"/>
      <c r="AN18" s="438"/>
      <c r="AO18" s="438"/>
      <c r="AP18" s="438"/>
      <c r="AQ18" s="438"/>
      <c r="AR18" s="438"/>
      <c r="AS18" s="438"/>
      <c r="AT18" s="439"/>
      <c r="AU18" s="440"/>
      <c r="AV18" s="441"/>
      <c r="AW18" s="441"/>
      <c r="AX18" s="441"/>
      <c r="AY18" s="442" t="s">
        <v>73</v>
      </c>
      <c r="AZ18" s="443"/>
      <c r="BA18" s="443"/>
      <c r="BB18" s="443"/>
      <c r="BC18" s="443"/>
      <c r="BD18" s="443"/>
      <c r="BE18" s="443"/>
      <c r="BF18" s="443"/>
      <c r="BG18" s="443"/>
      <c r="BH18" s="443"/>
      <c r="BI18" s="443"/>
      <c r="BJ18" s="443"/>
      <c r="BK18" s="443"/>
      <c r="BL18" s="443"/>
      <c r="BM18" s="444"/>
      <c r="BN18" s="408">
        <v>1918785</v>
      </c>
      <c r="BO18" s="409"/>
      <c r="BP18" s="409"/>
      <c r="BQ18" s="409"/>
      <c r="BR18" s="409"/>
      <c r="BS18" s="409"/>
      <c r="BT18" s="409"/>
      <c r="BU18" s="410"/>
      <c r="BV18" s="408">
        <v>1915680</v>
      </c>
      <c r="BW18" s="409"/>
      <c r="BX18" s="409"/>
      <c r="BY18" s="409"/>
      <c r="BZ18" s="409"/>
      <c r="CA18" s="409"/>
      <c r="CB18" s="409"/>
      <c r="CC18" s="410"/>
      <c r="CD18" s="194"/>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79"/>
      <c r="DK18" s="179"/>
      <c r="DL18" s="179"/>
      <c r="DM18" s="179"/>
      <c r="DN18" s="179"/>
      <c r="DO18" s="179"/>
    </row>
    <row r="19" spans="1:119" ht="18.75" customHeight="1" thickBot="1" x14ac:dyDescent="0.25">
      <c r="A19" s="180"/>
      <c r="B19" s="519" t="s">
        <v>74</v>
      </c>
      <c r="C19" s="451"/>
      <c r="D19" s="451"/>
      <c r="E19" s="520"/>
      <c r="F19" s="520"/>
      <c r="G19" s="520"/>
      <c r="H19" s="520"/>
      <c r="I19" s="520"/>
      <c r="J19" s="520"/>
      <c r="K19" s="520"/>
      <c r="L19" s="528">
        <v>23</v>
      </c>
      <c r="M19" s="528"/>
      <c r="N19" s="528"/>
      <c r="O19" s="528"/>
      <c r="P19" s="528"/>
      <c r="Q19" s="528"/>
      <c r="R19" s="529"/>
      <c r="S19" s="529"/>
      <c r="T19" s="529"/>
      <c r="U19" s="529"/>
      <c r="V19" s="530"/>
      <c r="W19" s="14"/>
      <c r="X19" s="13"/>
      <c r="Y19" s="13"/>
      <c r="Z19" s="13"/>
      <c r="AA19" s="13"/>
      <c r="AB19" s="13"/>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75</v>
      </c>
      <c r="AZ19" s="443"/>
      <c r="BA19" s="443"/>
      <c r="BB19" s="443"/>
      <c r="BC19" s="443"/>
      <c r="BD19" s="443"/>
      <c r="BE19" s="443"/>
      <c r="BF19" s="443"/>
      <c r="BG19" s="443"/>
      <c r="BH19" s="443"/>
      <c r="BI19" s="443"/>
      <c r="BJ19" s="443"/>
      <c r="BK19" s="443"/>
      <c r="BL19" s="443"/>
      <c r="BM19" s="444"/>
      <c r="BN19" s="408">
        <v>3310666</v>
      </c>
      <c r="BO19" s="409"/>
      <c r="BP19" s="409"/>
      <c r="BQ19" s="409"/>
      <c r="BR19" s="409"/>
      <c r="BS19" s="409"/>
      <c r="BT19" s="409"/>
      <c r="BU19" s="410"/>
      <c r="BV19" s="408">
        <v>3270791</v>
      </c>
      <c r="BW19" s="409"/>
      <c r="BX19" s="409"/>
      <c r="BY19" s="409"/>
      <c r="BZ19" s="409"/>
      <c r="CA19" s="409"/>
      <c r="CB19" s="409"/>
      <c r="CC19" s="410"/>
      <c r="CD19" s="194"/>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79"/>
      <c r="DK19" s="179"/>
      <c r="DL19" s="179"/>
      <c r="DM19" s="179"/>
      <c r="DN19" s="179"/>
      <c r="DO19" s="179"/>
    </row>
    <row r="20" spans="1:119" ht="18.75" customHeight="1" thickBot="1" x14ac:dyDescent="0.25">
      <c r="A20" s="180"/>
      <c r="B20" s="519" t="s">
        <v>76</v>
      </c>
      <c r="C20" s="451"/>
      <c r="D20" s="451"/>
      <c r="E20" s="520"/>
      <c r="F20" s="520"/>
      <c r="G20" s="520"/>
      <c r="H20" s="520"/>
      <c r="I20" s="520"/>
      <c r="J20" s="520"/>
      <c r="K20" s="520"/>
      <c r="L20" s="528">
        <v>2045</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94"/>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79"/>
      <c r="DK20" s="179"/>
      <c r="DL20" s="179"/>
      <c r="DM20" s="179"/>
      <c r="DN20" s="179"/>
      <c r="DO20" s="179"/>
    </row>
    <row r="21" spans="1:119" ht="18.75" customHeight="1" x14ac:dyDescent="0.2">
      <c r="A21" s="180"/>
      <c r="B21" s="539" t="s">
        <v>77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94"/>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79"/>
      <c r="DK21" s="179"/>
      <c r="DL21" s="179"/>
      <c r="DM21" s="179"/>
      <c r="DN21" s="179"/>
      <c r="DO21" s="179"/>
    </row>
    <row r="22" spans="1:119" ht="18.75" customHeight="1" thickBot="1" x14ac:dyDescent="0.25">
      <c r="A22" s="180"/>
      <c r="B22" s="542" t="s">
        <v>78</v>
      </c>
      <c r="C22" s="543"/>
      <c r="D22" s="544"/>
      <c r="E22" s="420" t="s">
        <v>7</v>
      </c>
      <c r="F22" s="425"/>
      <c r="G22" s="425"/>
      <c r="H22" s="425"/>
      <c r="I22" s="425"/>
      <c r="J22" s="425"/>
      <c r="K22" s="415"/>
      <c r="L22" s="420" t="s">
        <v>79</v>
      </c>
      <c r="M22" s="425"/>
      <c r="N22" s="425"/>
      <c r="O22" s="425"/>
      <c r="P22" s="415"/>
      <c r="Q22" s="551" t="s">
        <v>80</v>
      </c>
      <c r="R22" s="552"/>
      <c r="S22" s="552"/>
      <c r="T22" s="552"/>
      <c r="U22" s="552"/>
      <c r="V22" s="553"/>
      <c r="W22" s="557" t="s">
        <v>81</v>
      </c>
      <c r="X22" s="543"/>
      <c r="Y22" s="544"/>
      <c r="Z22" s="420" t="s">
        <v>7</v>
      </c>
      <c r="AA22" s="425"/>
      <c r="AB22" s="425"/>
      <c r="AC22" s="425"/>
      <c r="AD22" s="425"/>
      <c r="AE22" s="425"/>
      <c r="AF22" s="425"/>
      <c r="AG22" s="415"/>
      <c r="AH22" s="570" t="s">
        <v>82</v>
      </c>
      <c r="AI22" s="425"/>
      <c r="AJ22" s="425"/>
      <c r="AK22" s="425"/>
      <c r="AL22" s="415"/>
      <c r="AM22" s="570" t="s">
        <v>83</v>
      </c>
      <c r="AN22" s="571"/>
      <c r="AO22" s="571"/>
      <c r="AP22" s="571"/>
      <c r="AQ22" s="571"/>
      <c r="AR22" s="572"/>
      <c r="AS22" s="551" t="s">
        <v>80</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94"/>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79"/>
      <c r="DK22" s="179"/>
      <c r="DL22" s="179"/>
      <c r="DM22" s="179"/>
      <c r="DN22" s="179"/>
      <c r="DO22" s="179"/>
    </row>
    <row r="23" spans="1:119" ht="18.75" customHeight="1" x14ac:dyDescent="0.2">
      <c r="A23" s="180"/>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11" t="s">
        <v>84</v>
      </c>
      <c r="AZ23" s="10"/>
      <c r="BA23" s="10"/>
      <c r="BB23" s="10"/>
      <c r="BC23" s="10"/>
      <c r="BD23" s="10"/>
      <c r="BE23" s="10"/>
      <c r="BF23" s="10"/>
      <c r="BG23" s="10"/>
      <c r="BH23" s="10"/>
      <c r="BI23" s="10"/>
      <c r="BJ23" s="10"/>
      <c r="BK23" s="10"/>
      <c r="BL23" s="10"/>
      <c r="BM23" s="9"/>
      <c r="BN23" s="408">
        <v>2280044</v>
      </c>
      <c r="BO23" s="409"/>
      <c r="BP23" s="409"/>
      <c r="BQ23" s="409"/>
      <c r="BR23" s="409"/>
      <c r="BS23" s="409"/>
      <c r="BT23" s="409"/>
      <c r="BU23" s="410"/>
      <c r="BV23" s="408">
        <v>2380908</v>
      </c>
      <c r="BW23" s="409"/>
      <c r="BX23" s="409"/>
      <c r="BY23" s="409"/>
      <c r="BZ23" s="409"/>
      <c r="CA23" s="409"/>
      <c r="CB23" s="409"/>
      <c r="CC23" s="410"/>
      <c r="CD23" s="194"/>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79"/>
      <c r="DK23" s="179"/>
      <c r="DL23" s="179"/>
      <c r="DM23" s="179"/>
      <c r="DN23" s="179"/>
      <c r="DO23" s="179"/>
    </row>
    <row r="24" spans="1:119" ht="18.75" customHeight="1" thickBot="1" x14ac:dyDescent="0.25">
      <c r="A24" s="180"/>
      <c r="B24" s="545"/>
      <c r="C24" s="546"/>
      <c r="D24" s="547"/>
      <c r="E24" s="458" t="s">
        <v>85</v>
      </c>
      <c r="F24" s="438"/>
      <c r="G24" s="438"/>
      <c r="H24" s="438"/>
      <c r="I24" s="438"/>
      <c r="J24" s="438"/>
      <c r="K24" s="439"/>
      <c r="L24" s="459">
        <v>1</v>
      </c>
      <c r="M24" s="460"/>
      <c r="N24" s="460"/>
      <c r="O24" s="460"/>
      <c r="P24" s="499"/>
      <c r="Q24" s="459">
        <v>7140</v>
      </c>
      <c r="R24" s="460"/>
      <c r="S24" s="460"/>
      <c r="T24" s="460"/>
      <c r="U24" s="460"/>
      <c r="V24" s="499"/>
      <c r="W24" s="558"/>
      <c r="X24" s="546"/>
      <c r="Y24" s="547"/>
      <c r="Z24" s="458" t="s">
        <v>86</v>
      </c>
      <c r="AA24" s="438"/>
      <c r="AB24" s="438"/>
      <c r="AC24" s="438"/>
      <c r="AD24" s="438"/>
      <c r="AE24" s="438"/>
      <c r="AF24" s="438"/>
      <c r="AG24" s="439"/>
      <c r="AH24" s="459">
        <v>87</v>
      </c>
      <c r="AI24" s="460"/>
      <c r="AJ24" s="460"/>
      <c r="AK24" s="460"/>
      <c r="AL24" s="499"/>
      <c r="AM24" s="459">
        <v>275007</v>
      </c>
      <c r="AN24" s="460"/>
      <c r="AO24" s="460"/>
      <c r="AP24" s="460"/>
      <c r="AQ24" s="460"/>
      <c r="AR24" s="499"/>
      <c r="AS24" s="459">
        <v>3161</v>
      </c>
      <c r="AT24" s="460"/>
      <c r="AU24" s="460"/>
      <c r="AV24" s="460"/>
      <c r="AW24" s="460"/>
      <c r="AX24" s="461"/>
      <c r="AY24" s="578" t="s">
        <v>87</v>
      </c>
      <c r="AZ24" s="579"/>
      <c r="BA24" s="579"/>
      <c r="BB24" s="579"/>
      <c r="BC24" s="579"/>
      <c r="BD24" s="579"/>
      <c r="BE24" s="579"/>
      <c r="BF24" s="579"/>
      <c r="BG24" s="579"/>
      <c r="BH24" s="579"/>
      <c r="BI24" s="579"/>
      <c r="BJ24" s="579"/>
      <c r="BK24" s="579"/>
      <c r="BL24" s="579"/>
      <c r="BM24" s="580"/>
      <c r="BN24" s="408">
        <v>1959792</v>
      </c>
      <c r="BO24" s="409"/>
      <c r="BP24" s="409"/>
      <c r="BQ24" s="409"/>
      <c r="BR24" s="409"/>
      <c r="BS24" s="409"/>
      <c r="BT24" s="409"/>
      <c r="BU24" s="410"/>
      <c r="BV24" s="408">
        <v>2014122</v>
      </c>
      <c r="BW24" s="409"/>
      <c r="BX24" s="409"/>
      <c r="BY24" s="409"/>
      <c r="BZ24" s="409"/>
      <c r="CA24" s="409"/>
      <c r="CB24" s="409"/>
      <c r="CC24" s="410"/>
      <c r="CD24" s="194"/>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79"/>
      <c r="DK24" s="179"/>
      <c r="DL24" s="179"/>
      <c r="DM24" s="179"/>
      <c r="DN24" s="179"/>
      <c r="DO24" s="179"/>
    </row>
    <row r="25" spans="1:119" s="179" customFormat="1" ht="18.75" customHeight="1" x14ac:dyDescent="0.2">
      <c r="A25" s="180"/>
      <c r="B25" s="545"/>
      <c r="C25" s="546"/>
      <c r="D25" s="547"/>
      <c r="E25" s="458" t="s">
        <v>88</v>
      </c>
      <c r="F25" s="438"/>
      <c r="G25" s="438"/>
      <c r="H25" s="438"/>
      <c r="I25" s="438"/>
      <c r="J25" s="438"/>
      <c r="K25" s="439"/>
      <c r="L25" s="459">
        <v>1</v>
      </c>
      <c r="M25" s="460"/>
      <c r="N25" s="460"/>
      <c r="O25" s="460"/>
      <c r="P25" s="499"/>
      <c r="Q25" s="459">
        <v>6270</v>
      </c>
      <c r="R25" s="460"/>
      <c r="S25" s="460"/>
      <c r="T25" s="460"/>
      <c r="U25" s="460"/>
      <c r="V25" s="499"/>
      <c r="W25" s="558"/>
      <c r="X25" s="546"/>
      <c r="Y25" s="547"/>
      <c r="Z25" s="458" t="s">
        <v>89</v>
      </c>
      <c r="AA25" s="438"/>
      <c r="AB25" s="438"/>
      <c r="AC25" s="438"/>
      <c r="AD25" s="438"/>
      <c r="AE25" s="438"/>
      <c r="AF25" s="438"/>
      <c r="AG25" s="439"/>
      <c r="AH25" s="459" t="s">
        <v>47</v>
      </c>
      <c r="AI25" s="460"/>
      <c r="AJ25" s="460"/>
      <c r="AK25" s="460"/>
      <c r="AL25" s="499"/>
      <c r="AM25" s="459" t="s">
        <v>47</v>
      </c>
      <c r="AN25" s="460"/>
      <c r="AO25" s="460"/>
      <c r="AP25" s="460"/>
      <c r="AQ25" s="460"/>
      <c r="AR25" s="499"/>
      <c r="AS25" s="459" t="s">
        <v>47</v>
      </c>
      <c r="AT25" s="460"/>
      <c r="AU25" s="460"/>
      <c r="AV25" s="460"/>
      <c r="AW25" s="460"/>
      <c r="AX25" s="461"/>
      <c r="AY25" s="11" t="s">
        <v>90</v>
      </c>
      <c r="AZ25" s="10"/>
      <c r="BA25" s="10"/>
      <c r="BB25" s="10"/>
      <c r="BC25" s="10"/>
      <c r="BD25" s="10"/>
      <c r="BE25" s="10"/>
      <c r="BF25" s="10"/>
      <c r="BG25" s="10"/>
      <c r="BH25" s="10"/>
      <c r="BI25" s="10"/>
      <c r="BJ25" s="10"/>
      <c r="BK25" s="10"/>
      <c r="BL25" s="10"/>
      <c r="BM25" s="9"/>
      <c r="BN25" s="8" t="s">
        <v>47</v>
      </c>
      <c r="BO25" s="7"/>
      <c r="BP25" s="7"/>
      <c r="BQ25" s="7"/>
      <c r="BR25" s="7"/>
      <c r="BS25" s="7"/>
      <c r="BT25" s="7"/>
      <c r="BU25" s="6"/>
      <c r="BV25" s="8" t="s">
        <v>47</v>
      </c>
      <c r="BW25" s="7"/>
      <c r="BX25" s="7"/>
      <c r="BY25" s="7"/>
      <c r="BZ25" s="7"/>
      <c r="CA25" s="7"/>
      <c r="CB25" s="7"/>
      <c r="CC25" s="6"/>
      <c r="CD25" s="194"/>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79" customFormat="1" ht="18.75" customHeight="1" x14ac:dyDescent="0.2">
      <c r="A26" s="180"/>
      <c r="B26" s="545"/>
      <c r="C26" s="546"/>
      <c r="D26" s="547"/>
      <c r="E26" s="458" t="s">
        <v>91</v>
      </c>
      <c r="F26" s="438"/>
      <c r="G26" s="438"/>
      <c r="H26" s="438"/>
      <c r="I26" s="438"/>
      <c r="J26" s="438"/>
      <c r="K26" s="439"/>
      <c r="L26" s="459">
        <v>1</v>
      </c>
      <c r="M26" s="460"/>
      <c r="N26" s="460"/>
      <c r="O26" s="460"/>
      <c r="P26" s="499"/>
      <c r="Q26" s="459">
        <v>5980</v>
      </c>
      <c r="R26" s="460"/>
      <c r="S26" s="460"/>
      <c r="T26" s="460"/>
      <c r="U26" s="460"/>
      <c r="V26" s="499"/>
      <c r="W26" s="558"/>
      <c r="X26" s="546"/>
      <c r="Y26" s="547"/>
      <c r="Z26" s="458" t="s">
        <v>92</v>
      </c>
      <c r="AA26" s="568"/>
      <c r="AB26" s="568"/>
      <c r="AC26" s="568"/>
      <c r="AD26" s="568"/>
      <c r="AE26" s="568"/>
      <c r="AF26" s="568"/>
      <c r="AG26" s="569"/>
      <c r="AH26" s="459">
        <v>5</v>
      </c>
      <c r="AI26" s="460"/>
      <c r="AJ26" s="460"/>
      <c r="AK26" s="460"/>
      <c r="AL26" s="499"/>
      <c r="AM26" s="459">
        <v>15470</v>
      </c>
      <c r="AN26" s="460"/>
      <c r="AO26" s="460"/>
      <c r="AP26" s="460"/>
      <c r="AQ26" s="460"/>
      <c r="AR26" s="499"/>
      <c r="AS26" s="459">
        <v>3094</v>
      </c>
      <c r="AT26" s="460"/>
      <c r="AU26" s="460"/>
      <c r="AV26" s="460"/>
      <c r="AW26" s="460"/>
      <c r="AX26" s="461"/>
      <c r="AY26" s="411" t="s">
        <v>93</v>
      </c>
      <c r="AZ26" s="412"/>
      <c r="BA26" s="412"/>
      <c r="BB26" s="412"/>
      <c r="BC26" s="412"/>
      <c r="BD26" s="412"/>
      <c r="BE26" s="412"/>
      <c r="BF26" s="412"/>
      <c r="BG26" s="412"/>
      <c r="BH26" s="412"/>
      <c r="BI26" s="412"/>
      <c r="BJ26" s="412"/>
      <c r="BK26" s="412"/>
      <c r="BL26" s="412"/>
      <c r="BM26" s="413"/>
      <c r="BN26" s="408" t="s">
        <v>47</v>
      </c>
      <c r="BO26" s="409"/>
      <c r="BP26" s="409"/>
      <c r="BQ26" s="409"/>
      <c r="BR26" s="409"/>
      <c r="BS26" s="409"/>
      <c r="BT26" s="409"/>
      <c r="BU26" s="410"/>
      <c r="BV26" s="408" t="s">
        <v>47</v>
      </c>
      <c r="BW26" s="409"/>
      <c r="BX26" s="409"/>
      <c r="BY26" s="409"/>
      <c r="BZ26" s="409"/>
      <c r="CA26" s="409"/>
      <c r="CB26" s="409"/>
      <c r="CC26" s="410"/>
      <c r="CD26" s="194"/>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5">
      <c r="A27" s="180"/>
      <c r="B27" s="545"/>
      <c r="C27" s="546"/>
      <c r="D27" s="547"/>
      <c r="E27" s="458" t="s">
        <v>94</v>
      </c>
      <c r="F27" s="438"/>
      <c r="G27" s="438"/>
      <c r="H27" s="438"/>
      <c r="I27" s="438"/>
      <c r="J27" s="438"/>
      <c r="K27" s="439"/>
      <c r="L27" s="459">
        <v>1</v>
      </c>
      <c r="M27" s="460"/>
      <c r="N27" s="460"/>
      <c r="O27" s="460"/>
      <c r="P27" s="499"/>
      <c r="Q27" s="459">
        <v>3600</v>
      </c>
      <c r="R27" s="460"/>
      <c r="S27" s="460"/>
      <c r="T27" s="460"/>
      <c r="U27" s="460"/>
      <c r="V27" s="499"/>
      <c r="W27" s="558"/>
      <c r="X27" s="546"/>
      <c r="Y27" s="547"/>
      <c r="Z27" s="458" t="s">
        <v>95</v>
      </c>
      <c r="AA27" s="438"/>
      <c r="AB27" s="438"/>
      <c r="AC27" s="438"/>
      <c r="AD27" s="438"/>
      <c r="AE27" s="438"/>
      <c r="AF27" s="438"/>
      <c r="AG27" s="439"/>
      <c r="AH27" s="459" t="s">
        <v>47</v>
      </c>
      <c r="AI27" s="460"/>
      <c r="AJ27" s="460"/>
      <c r="AK27" s="460"/>
      <c r="AL27" s="499"/>
      <c r="AM27" s="459" t="s">
        <v>47</v>
      </c>
      <c r="AN27" s="460"/>
      <c r="AO27" s="460"/>
      <c r="AP27" s="460"/>
      <c r="AQ27" s="460"/>
      <c r="AR27" s="499"/>
      <c r="AS27" s="459" t="s">
        <v>47</v>
      </c>
      <c r="AT27" s="460"/>
      <c r="AU27" s="460"/>
      <c r="AV27" s="460"/>
      <c r="AW27" s="460"/>
      <c r="AX27" s="461"/>
      <c r="AY27" s="500" t="s">
        <v>96</v>
      </c>
      <c r="AZ27" s="501"/>
      <c r="BA27" s="501"/>
      <c r="BB27" s="501"/>
      <c r="BC27" s="501"/>
      <c r="BD27" s="501"/>
      <c r="BE27" s="501"/>
      <c r="BF27" s="501"/>
      <c r="BG27" s="501"/>
      <c r="BH27" s="501"/>
      <c r="BI27" s="501"/>
      <c r="BJ27" s="501"/>
      <c r="BK27" s="501"/>
      <c r="BL27" s="501"/>
      <c r="BM27" s="502"/>
      <c r="BN27" s="581" t="s">
        <v>47</v>
      </c>
      <c r="BO27" s="582"/>
      <c r="BP27" s="582"/>
      <c r="BQ27" s="582"/>
      <c r="BR27" s="582"/>
      <c r="BS27" s="582"/>
      <c r="BT27" s="582"/>
      <c r="BU27" s="583"/>
      <c r="BV27" s="581" t="s">
        <v>47</v>
      </c>
      <c r="BW27" s="582"/>
      <c r="BX27" s="582"/>
      <c r="BY27" s="582"/>
      <c r="BZ27" s="582"/>
      <c r="CA27" s="582"/>
      <c r="CB27" s="582"/>
      <c r="CC27" s="583"/>
      <c r="CD27" s="196"/>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79"/>
      <c r="DK27" s="179"/>
      <c r="DL27" s="179"/>
      <c r="DM27" s="179"/>
      <c r="DN27" s="179"/>
      <c r="DO27" s="179"/>
    </row>
    <row r="28" spans="1:119" ht="18.75" customHeight="1" x14ac:dyDescent="0.2">
      <c r="A28" s="180"/>
      <c r="B28" s="545"/>
      <c r="C28" s="546"/>
      <c r="D28" s="547"/>
      <c r="E28" s="458" t="s">
        <v>97</v>
      </c>
      <c r="F28" s="438"/>
      <c r="G28" s="438"/>
      <c r="H28" s="438"/>
      <c r="I28" s="438"/>
      <c r="J28" s="438"/>
      <c r="K28" s="439"/>
      <c r="L28" s="459">
        <v>1</v>
      </c>
      <c r="M28" s="460"/>
      <c r="N28" s="460"/>
      <c r="O28" s="460"/>
      <c r="P28" s="499"/>
      <c r="Q28" s="459">
        <v>3200</v>
      </c>
      <c r="R28" s="460"/>
      <c r="S28" s="460"/>
      <c r="T28" s="460"/>
      <c r="U28" s="460"/>
      <c r="V28" s="499"/>
      <c r="W28" s="558"/>
      <c r="X28" s="546"/>
      <c r="Y28" s="547"/>
      <c r="Z28" s="458" t="s">
        <v>98</v>
      </c>
      <c r="AA28" s="438"/>
      <c r="AB28" s="438"/>
      <c r="AC28" s="438"/>
      <c r="AD28" s="438"/>
      <c r="AE28" s="438"/>
      <c r="AF28" s="438"/>
      <c r="AG28" s="439"/>
      <c r="AH28" s="459" t="s">
        <v>47</v>
      </c>
      <c r="AI28" s="460"/>
      <c r="AJ28" s="460"/>
      <c r="AK28" s="460"/>
      <c r="AL28" s="499"/>
      <c r="AM28" s="459" t="s">
        <v>47</v>
      </c>
      <c r="AN28" s="460"/>
      <c r="AO28" s="460"/>
      <c r="AP28" s="460"/>
      <c r="AQ28" s="460"/>
      <c r="AR28" s="499"/>
      <c r="AS28" s="459" t="s">
        <v>47</v>
      </c>
      <c r="AT28" s="460"/>
      <c r="AU28" s="460"/>
      <c r="AV28" s="460"/>
      <c r="AW28" s="460"/>
      <c r="AX28" s="461"/>
      <c r="AY28" s="584" t="s">
        <v>99</v>
      </c>
      <c r="AZ28" s="585"/>
      <c r="BA28" s="585"/>
      <c r="BB28" s="586"/>
      <c r="BC28" s="11" t="s">
        <v>100</v>
      </c>
      <c r="BD28" s="10"/>
      <c r="BE28" s="10"/>
      <c r="BF28" s="10"/>
      <c r="BG28" s="10"/>
      <c r="BH28" s="10"/>
      <c r="BI28" s="10"/>
      <c r="BJ28" s="10"/>
      <c r="BK28" s="10"/>
      <c r="BL28" s="10"/>
      <c r="BM28" s="9"/>
      <c r="BN28" s="8">
        <v>1322882</v>
      </c>
      <c r="BO28" s="7"/>
      <c r="BP28" s="7"/>
      <c r="BQ28" s="7"/>
      <c r="BR28" s="7"/>
      <c r="BS28" s="7"/>
      <c r="BT28" s="7"/>
      <c r="BU28" s="6"/>
      <c r="BV28" s="8">
        <v>1132872</v>
      </c>
      <c r="BW28" s="7"/>
      <c r="BX28" s="7"/>
      <c r="BY28" s="7"/>
      <c r="BZ28" s="7"/>
      <c r="CA28" s="7"/>
      <c r="CB28" s="7"/>
      <c r="CC28" s="6"/>
      <c r="CD28" s="194"/>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79"/>
      <c r="DK28" s="179"/>
      <c r="DL28" s="179"/>
      <c r="DM28" s="179"/>
      <c r="DN28" s="179"/>
      <c r="DO28" s="179"/>
    </row>
    <row r="29" spans="1:119" ht="18.75" customHeight="1" x14ac:dyDescent="0.2">
      <c r="A29" s="180"/>
      <c r="B29" s="545"/>
      <c r="C29" s="546"/>
      <c r="D29" s="547"/>
      <c r="E29" s="458" t="s">
        <v>101</v>
      </c>
      <c r="F29" s="438"/>
      <c r="G29" s="438"/>
      <c r="H29" s="438"/>
      <c r="I29" s="438"/>
      <c r="J29" s="438"/>
      <c r="K29" s="439"/>
      <c r="L29" s="459">
        <v>10</v>
      </c>
      <c r="M29" s="460"/>
      <c r="N29" s="460"/>
      <c r="O29" s="460"/>
      <c r="P29" s="499"/>
      <c r="Q29" s="459">
        <v>3000</v>
      </c>
      <c r="R29" s="460"/>
      <c r="S29" s="460"/>
      <c r="T29" s="460"/>
      <c r="U29" s="460"/>
      <c r="V29" s="499"/>
      <c r="W29" s="559"/>
      <c r="X29" s="560"/>
      <c r="Y29" s="561"/>
      <c r="Z29" s="458" t="s">
        <v>102</v>
      </c>
      <c r="AA29" s="438"/>
      <c r="AB29" s="438"/>
      <c r="AC29" s="438"/>
      <c r="AD29" s="438"/>
      <c r="AE29" s="438"/>
      <c r="AF29" s="438"/>
      <c r="AG29" s="439"/>
      <c r="AH29" s="459">
        <v>87</v>
      </c>
      <c r="AI29" s="460"/>
      <c r="AJ29" s="460"/>
      <c r="AK29" s="460"/>
      <c r="AL29" s="499"/>
      <c r="AM29" s="459">
        <v>275007</v>
      </c>
      <c r="AN29" s="460"/>
      <c r="AO29" s="460"/>
      <c r="AP29" s="460"/>
      <c r="AQ29" s="460"/>
      <c r="AR29" s="499"/>
      <c r="AS29" s="459">
        <v>3161</v>
      </c>
      <c r="AT29" s="460"/>
      <c r="AU29" s="460"/>
      <c r="AV29" s="460"/>
      <c r="AW29" s="460"/>
      <c r="AX29" s="461"/>
      <c r="AY29" s="587"/>
      <c r="AZ29" s="588"/>
      <c r="BA29" s="588"/>
      <c r="BB29" s="589"/>
      <c r="BC29" s="442" t="s">
        <v>103</v>
      </c>
      <c r="BD29" s="443"/>
      <c r="BE29" s="443"/>
      <c r="BF29" s="443"/>
      <c r="BG29" s="443"/>
      <c r="BH29" s="443"/>
      <c r="BI29" s="443"/>
      <c r="BJ29" s="443"/>
      <c r="BK29" s="443"/>
      <c r="BL29" s="443"/>
      <c r="BM29" s="444"/>
      <c r="BN29" s="408">
        <v>1290748</v>
      </c>
      <c r="BO29" s="409"/>
      <c r="BP29" s="409"/>
      <c r="BQ29" s="409"/>
      <c r="BR29" s="409"/>
      <c r="BS29" s="409"/>
      <c r="BT29" s="409"/>
      <c r="BU29" s="410"/>
      <c r="BV29" s="408">
        <v>1328951</v>
      </c>
      <c r="BW29" s="409"/>
      <c r="BX29" s="409"/>
      <c r="BY29" s="409"/>
      <c r="BZ29" s="409"/>
      <c r="CA29" s="409"/>
      <c r="CB29" s="409"/>
      <c r="CC29" s="410"/>
      <c r="CD29" s="196"/>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79"/>
      <c r="DK29" s="179"/>
      <c r="DL29" s="179"/>
      <c r="DM29" s="179"/>
      <c r="DN29" s="179"/>
      <c r="DO29" s="179"/>
    </row>
    <row r="30" spans="1:119" ht="18.75" customHeight="1" thickBot="1" x14ac:dyDescent="0.25">
      <c r="A30" s="180"/>
      <c r="B30" s="548"/>
      <c r="C30" s="549"/>
      <c r="D30" s="550"/>
      <c r="E30" s="462"/>
      <c r="F30" s="463"/>
      <c r="G30" s="463"/>
      <c r="H30" s="463"/>
      <c r="I30" s="463"/>
      <c r="J30" s="463"/>
      <c r="K30" s="464"/>
      <c r="L30" s="562"/>
      <c r="M30" s="563"/>
      <c r="N30" s="563"/>
      <c r="O30" s="563"/>
      <c r="P30" s="564"/>
      <c r="Q30" s="562"/>
      <c r="R30" s="563"/>
      <c r="S30" s="563"/>
      <c r="T30" s="563"/>
      <c r="U30" s="563"/>
      <c r="V30" s="564"/>
      <c r="W30" s="565" t="s">
        <v>104</v>
      </c>
      <c r="X30" s="566"/>
      <c r="Y30" s="566"/>
      <c r="Z30" s="566"/>
      <c r="AA30" s="566"/>
      <c r="AB30" s="566"/>
      <c r="AC30" s="566"/>
      <c r="AD30" s="566"/>
      <c r="AE30" s="566"/>
      <c r="AF30" s="566"/>
      <c r="AG30" s="567"/>
      <c r="AH30" s="524">
        <v>95.9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105</v>
      </c>
      <c r="BD30" s="579"/>
      <c r="BE30" s="579"/>
      <c r="BF30" s="579"/>
      <c r="BG30" s="579"/>
      <c r="BH30" s="579"/>
      <c r="BI30" s="579"/>
      <c r="BJ30" s="579"/>
      <c r="BK30" s="579"/>
      <c r="BL30" s="579"/>
      <c r="BM30" s="580"/>
      <c r="BN30" s="581">
        <v>1667054</v>
      </c>
      <c r="BO30" s="582"/>
      <c r="BP30" s="582"/>
      <c r="BQ30" s="582"/>
      <c r="BR30" s="582"/>
      <c r="BS30" s="582"/>
      <c r="BT30" s="582"/>
      <c r="BU30" s="583"/>
      <c r="BV30" s="581">
        <v>1392466</v>
      </c>
      <c r="BW30" s="582"/>
      <c r="BX30" s="582"/>
      <c r="BY30" s="582"/>
      <c r="BZ30" s="582"/>
      <c r="CA30" s="582"/>
      <c r="CB30" s="582"/>
      <c r="CC30" s="583"/>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c r="DJ30" s="179"/>
      <c r="DK30" s="179"/>
      <c r="DL30" s="179"/>
      <c r="DM30" s="179"/>
      <c r="DN30" s="179"/>
      <c r="DO30" s="179"/>
    </row>
    <row r="31" spans="1:119" ht="13.5" customHeight="1" x14ac:dyDescent="0.2">
      <c r="A31" s="180"/>
      <c r="B31" s="203"/>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5"/>
      <c r="DJ31" s="179"/>
      <c r="DK31" s="179"/>
      <c r="DL31" s="179"/>
      <c r="DM31" s="179"/>
      <c r="DN31" s="179"/>
      <c r="DO31" s="179"/>
    </row>
    <row r="32" spans="1:119" ht="13.5" customHeight="1" x14ac:dyDescent="0.2">
      <c r="A32" s="180"/>
      <c r="B32" s="206"/>
      <c r="C32" s="207" t="s">
        <v>106</v>
      </c>
      <c r="D32" s="207"/>
      <c r="E32" s="207"/>
      <c r="F32" s="204"/>
      <c r="G32" s="204"/>
      <c r="H32" s="204"/>
      <c r="I32" s="204"/>
      <c r="J32" s="204"/>
      <c r="K32" s="204"/>
      <c r="L32" s="204"/>
      <c r="M32" s="204"/>
      <c r="N32" s="204"/>
      <c r="O32" s="204"/>
      <c r="P32" s="204"/>
      <c r="Q32" s="204"/>
      <c r="R32" s="204"/>
      <c r="S32" s="204"/>
      <c r="T32" s="204"/>
      <c r="U32" s="204" t="s">
        <v>107</v>
      </c>
      <c r="V32" s="204"/>
      <c r="W32" s="204"/>
      <c r="X32" s="204"/>
      <c r="Y32" s="204"/>
      <c r="Z32" s="204"/>
      <c r="AA32" s="204"/>
      <c r="AB32" s="204"/>
      <c r="AC32" s="204"/>
      <c r="AD32" s="204"/>
      <c r="AE32" s="204"/>
      <c r="AF32" s="204"/>
      <c r="AG32" s="204"/>
      <c r="AH32" s="204"/>
      <c r="AI32" s="204"/>
      <c r="AJ32" s="204"/>
      <c r="AK32" s="204"/>
      <c r="AL32" s="204"/>
      <c r="AM32" s="208" t="s">
        <v>108</v>
      </c>
      <c r="AN32" s="204"/>
      <c r="AO32" s="204"/>
      <c r="AP32" s="204"/>
      <c r="AQ32" s="204"/>
      <c r="AR32" s="204"/>
      <c r="AS32" s="208"/>
      <c r="AT32" s="208"/>
      <c r="AU32" s="208"/>
      <c r="AV32" s="208"/>
      <c r="AW32" s="208"/>
      <c r="AX32" s="208"/>
      <c r="AY32" s="208"/>
      <c r="AZ32" s="208"/>
      <c r="BA32" s="208"/>
      <c r="BB32" s="204"/>
      <c r="BC32" s="208"/>
      <c r="BD32" s="204"/>
      <c r="BE32" s="208" t="s">
        <v>109</v>
      </c>
      <c r="BF32" s="204"/>
      <c r="BG32" s="204"/>
      <c r="BH32" s="204"/>
      <c r="BI32" s="204"/>
      <c r="BJ32" s="208"/>
      <c r="BK32" s="208"/>
      <c r="BL32" s="208"/>
      <c r="BM32" s="208"/>
      <c r="BN32" s="208"/>
      <c r="BO32" s="208"/>
      <c r="BP32" s="208"/>
      <c r="BQ32" s="208"/>
      <c r="BR32" s="204"/>
      <c r="BS32" s="204"/>
      <c r="BT32" s="204"/>
      <c r="BU32" s="204"/>
      <c r="BV32" s="204"/>
      <c r="BW32" s="204" t="s">
        <v>110</v>
      </c>
      <c r="BX32" s="204"/>
      <c r="BY32" s="204"/>
      <c r="BZ32" s="204"/>
      <c r="CA32" s="204"/>
      <c r="CB32" s="208"/>
      <c r="CC32" s="208"/>
      <c r="CD32" s="208"/>
      <c r="CE32" s="208"/>
      <c r="CF32" s="208"/>
      <c r="CG32" s="208"/>
      <c r="CH32" s="208"/>
      <c r="CI32" s="208"/>
      <c r="CJ32" s="208"/>
      <c r="CK32" s="208"/>
      <c r="CL32" s="208"/>
      <c r="CM32" s="208"/>
      <c r="CN32" s="208"/>
      <c r="CO32" s="208" t="s">
        <v>111</v>
      </c>
      <c r="CP32" s="208"/>
      <c r="CQ32" s="208"/>
      <c r="CR32" s="208"/>
      <c r="CS32" s="208"/>
      <c r="CT32" s="208"/>
      <c r="CU32" s="208"/>
      <c r="CV32" s="208"/>
      <c r="CW32" s="208"/>
      <c r="CX32" s="208"/>
      <c r="CY32" s="208"/>
      <c r="CZ32" s="208"/>
      <c r="DA32" s="208"/>
      <c r="DB32" s="208"/>
      <c r="DC32" s="208"/>
      <c r="DD32" s="208"/>
      <c r="DE32" s="208"/>
      <c r="DF32" s="208"/>
      <c r="DG32" s="208"/>
      <c r="DH32" s="208"/>
      <c r="DI32" s="205"/>
      <c r="DJ32" s="179"/>
      <c r="DK32" s="179"/>
      <c r="DL32" s="179"/>
      <c r="DM32" s="179"/>
      <c r="DN32" s="179"/>
      <c r="DO32" s="179"/>
    </row>
    <row r="33" spans="1:119" ht="13.5" customHeight="1" x14ac:dyDescent="0.2">
      <c r="A33" s="180"/>
      <c r="B33" s="206"/>
      <c r="C33" s="432" t="s">
        <v>112</v>
      </c>
      <c r="D33" s="432"/>
      <c r="E33" s="397" t="s">
        <v>113</v>
      </c>
      <c r="F33" s="397"/>
      <c r="G33" s="397"/>
      <c r="H33" s="397"/>
      <c r="I33" s="397"/>
      <c r="J33" s="397"/>
      <c r="K33" s="397"/>
      <c r="L33" s="397"/>
      <c r="M33" s="397"/>
      <c r="N33" s="397"/>
      <c r="O33" s="397"/>
      <c r="P33" s="397"/>
      <c r="Q33" s="397"/>
      <c r="R33" s="397"/>
      <c r="S33" s="397"/>
      <c r="T33" s="209"/>
      <c r="U33" s="432" t="s">
        <v>112</v>
      </c>
      <c r="V33" s="432"/>
      <c r="W33" s="397" t="s">
        <v>113</v>
      </c>
      <c r="X33" s="397"/>
      <c r="Y33" s="397"/>
      <c r="Z33" s="397"/>
      <c r="AA33" s="397"/>
      <c r="AB33" s="397"/>
      <c r="AC33" s="397"/>
      <c r="AD33" s="397"/>
      <c r="AE33" s="397"/>
      <c r="AF33" s="397"/>
      <c r="AG33" s="397"/>
      <c r="AH33" s="397"/>
      <c r="AI33" s="397"/>
      <c r="AJ33" s="397"/>
      <c r="AK33" s="397"/>
      <c r="AL33" s="209"/>
      <c r="AM33" s="432" t="s">
        <v>112</v>
      </c>
      <c r="AN33" s="432"/>
      <c r="AO33" s="397" t="s">
        <v>113</v>
      </c>
      <c r="AP33" s="397"/>
      <c r="AQ33" s="397"/>
      <c r="AR33" s="397"/>
      <c r="AS33" s="397"/>
      <c r="AT33" s="397"/>
      <c r="AU33" s="397"/>
      <c r="AV33" s="397"/>
      <c r="AW33" s="397"/>
      <c r="AX33" s="397"/>
      <c r="AY33" s="397"/>
      <c r="AZ33" s="397"/>
      <c r="BA33" s="397"/>
      <c r="BB33" s="397"/>
      <c r="BC33" s="397"/>
      <c r="BD33" s="210"/>
      <c r="BE33" s="397" t="s">
        <v>112</v>
      </c>
      <c r="BF33" s="397"/>
      <c r="BG33" s="397" t="s">
        <v>113</v>
      </c>
      <c r="BH33" s="397"/>
      <c r="BI33" s="397"/>
      <c r="BJ33" s="397"/>
      <c r="BK33" s="397"/>
      <c r="BL33" s="397"/>
      <c r="BM33" s="397"/>
      <c r="BN33" s="397"/>
      <c r="BO33" s="397"/>
      <c r="BP33" s="397"/>
      <c r="BQ33" s="397"/>
      <c r="BR33" s="397"/>
      <c r="BS33" s="397"/>
      <c r="BT33" s="397"/>
      <c r="BU33" s="397"/>
      <c r="BV33" s="210"/>
      <c r="BW33" s="432" t="s">
        <v>112</v>
      </c>
      <c r="BX33" s="432"/>
      <c r="BY33" s="397" t="s">
        <v>114</v>
      </c>
      <c r="BZ33" s="397"/>
      <c r="CA33" s="397"/>
      <c r="CB33" s="397"/>
      <c r="CC33" s="397"/>
      <c r="CD33" s="397"/>
      <c r="CE33" s="397"/>
      <c r="CF33" s="397"/>
      <c r="CG33" s="397"/>
      <c r="CH33" s="397"/>
      <c r="CI33" s="397"/>
      <c r="CJ33" s="397"/>
      <c r="CK33" s="397"/>
      <c r="CL33" s="397"/>
      <c r="CM33" s="397"/>
      <c r="CN33" s="209"/>
      <c r="CO33" s="432" t="s">
        <v>112</v>
      </c>
      <c r="CP33" s="432"/>
      <c r="CQ33" s="397" t="s">
        <v>115</v>
      </c>
      <c r="CR33" s="397"/>
      <c r="CS33" s="397"/>
      <c r="CT33" s="397"/>
      <c r="CU33" s="397"/>
      <c r="CV33" s="397"/>
      <c r="CW33" s="397"/>
      <c r="CX33" s="397"/>
      <c r="CY33" s="397"/>
      <c r="CZ33" s="397"/>
      <c r="DA33" s="397"/>
      <c r="DB33" s="397"/>
      <c r="DC33" s="397"/>
      <c r="DD33" s="397"/>
      <c r="DE33" s="397"/>
      <c r="DF33" s="209"/>
      <c r="DG33" s="593" t="s">
        <v>116</v>
      </c>
      <c r="DH33" s="593"/>
      <c r="DI33" s="211"/>
      <c r="DJ33" s="179"/>
      <c r="DK33" s="179"/>
      <c r="DL33" s="179"/>
      <c r="DM33" s="179"/>
      <c r="DN33" s="179"/>
      <c r="DO33" s="179"/>
    </row>
    <row r="34" spans="1:119" ht="32.25" customHeight="1" x14ac:dyDescent="0.2">
      <c r="A34" s="180"/>
      <c r="B34" s="206"/>
      <c r="C34" s="594">
        <f>IF(E34="","",1)</f>
        <v>1</v>
      </c>
      <c r="D34" s="594"/>
      <c r="E34" s="595" t="s">
        <v>281</v>
      </c>
      <c r="F34" s="595"/>
      <c r="G34" s="595"/>
      <c r="H34" s="595"/>
      <c r="I34" s="595"/>
      <c r="J34" s="595"/>
      <c r="K34" s="595"/>
      <c r="L34" s="595"/>
      <c r="M34" s="595"/>
      <c r="N34" s="595"/>
      <c r="O34" s="595"/>
      <c r="P34" s="595"/>
      <c r="Q34" s="595"/>
      <c r="R34" s="595"/>
      <c r="S34" s="595"/>
      <c r="T34" s="207"/>
      <c r="U34" s="594">
        <f>IF(W34="","",MAX(C34:D43)+1)</f>
        <v>4</v>
      </c>
      <c r="V34" s="594"/>
      <c r="W34" s="595" t="s">
        <v>303</v>
      </c>
      <c r="X34" s="595"/>
      <c r="Y34" s="595"/>
      <c r="Z34" s="595"/>
      <c r="AA34" s="595"/>
      <c r="AB34" s="595"/>
      <c r="AC34" s="595"/>
      <c r="AD34" s="595"/>
      <c r="AE34" s="595"/>
      <c r="AF34" s="595"/>
      <c r="AG34" s="595"/>
      <c r="AH34" s="595"/>
      <c r="AI34" s="595"/>
      <c r="AJ34" s="595"/>
      <c r="AK34" s="595"/>
      <c r="AL34" s="207"/>
      <c r="AM34" s="594">
        <f>IF(AO34="","",MAX(C34:D43,U34:V43)+1)</f>
        <v>7</v>
      </c>
      <c r="AN34" s="594"/>
      <c r="AO34" s="595" t="s">
        <v>306</v>
      </c>
      <c r="AP34" s="595"/>
      <c r="AQ34" s="595"/>
      <c r="AR34" s="595"/>
      <c r="AS34" s="595"/>
      <c r="AT34" s="595"/>
      <c r="AU34" s="595"/>
      <c r="AV34" s="595"/>
      <c r="AW34" s="595"/>
      <c r="AX34" s="595"/>
      <c r="AY34" s="595"/>
      <c r="AZ34" s="595"/>
      <c r="BA34" s="595"/>
      <c r="BB34" s="595"/>
      <c r="BC34" s="595"/>
      <c r="BD34" s="207"/>
      <c r="BE34" s="594">
        <f>IF(BG34="","",MAX(C34:D43,U34:V43,AM34:AN43)+1)</f>
        <v>8</v>
      </c>
      <c r="BF34" s="594"/>
      <c r="BG34" s="595" t="s">
        <v>308</v>
      </c>
      <c r="BH34" s="595"/>
      <c r="BI34" s="595"/>
      <c r="BJ34" s="595"/>
      <c r="BK34" s="595"/>
      <c r="BL34" s="595"/>
      <c r="BM34" s="595"/>
      <c r="BN34" s="595"/>
      <c r="BO34" s="595"/>
      <c r="BP34" s="595"/>
      <c r="BQ34" s="595"/>
      <c r="BR34" s="595"/>
      <c r="BS34" s="595"/>
      <c r="BT34" s="595"/>
      <c r="BU34" s="595"/>
      <c r="BV34" s="207"/>
      <c r="BW34" s="594">
        <f>IF(BY34="","",MAX(C34:D43,U34:V43,AM34:AN43,BE34:BF43)+1)</f>
        <v>9</v>
      </c>
      <c r="BX34" s="594"/>
      <c r="BY34" s="595" t="s">
        <v>315</v>
      </c>
      <c r="BZ34" s="595"/>
      <c r="CA34" s="595"/>
      <c r="CB34" s="595"/>
      <c r="CC34" s="595"/>
      <c r="CD34" s="595"/>
      <c r="CE34" s="595"/>
      <c r="CF34" s="595"/>
      <c r="CG34" s="595"/>
      <c r="CH34" s="595"/>
      <c r="CI34" s="595"/>
      <c r="CJ34" s="595"/>
      <c r="CK34" s="595"/>
      <c r="CL34" s="595"/>
      <c r="CM34" s="595"/>
      <c r="CN34" s="207"/>
      <c r="CO34" s="594">
        <f>IF(CQ34="","",MAX(C34:D43,U34:V43,AM34:AN43,BE34:BF43,BW34:BX43)+1)</f>
        <v>17</v>
      </c>
      <c r="CP34" s="594"/>
      <c r="CQ34" s="595" t="s">
        <v>282</v>
      </c>
      <c r="CR34" s="595"/>
      <c r="CS34" s="595"/>
      <c r="CT34" s="595"/>
      <c r="CU34" s="595"/>
      <c r="CV34" s="595"/>
      <c r="CW34" s="595"/>
      <c r="CX34" s="595"/>
      <c r="CY34" s="595"/>
      <c r="CZ34" s="595"/>
      <c r="DA34" s="595"/>
      <c r="DB34" s="595"/>
      <c r="DC34" s="595"/>
      <c r="DD34" s="595"/>
      <c r="DE34" s="595"/>
      <c r="DF34" s="204"/>
      <c r="DG34" s="596" t="s">
        <v>496</v>
      </c>
      <c r="DH34" s="596"/>
      <c r="DI34" s="211"/>
      <c r="DJ34" s="179"/>
      <c r="DK34" s="179"/>
      <c r="DL34" s="179"/>
      <c r="DM34" s="179"/>
      <c r="DN34" s="179"/>
      <c r="DO34" s="179"/>
    </row>
    <row r="35" spans="1:119" ht="32.25" customHeight="1" x14ac:dyDescent="0.2">
      <c r="A35" s="180"/>
      <c r="B35" s="206"/>
      <c r="C35" s="594">
        <f>IF(E35="","",C34+1)</f>
        <v>2</v>
      </c>
      <c r="D35" s="594"/>
      <c r="E35" s="595" t="s">
        <v>285</v>
      </c>
      <c r="F35" s="595"/>
      <c r="G35" s="595"/>
      <c r="H35" s="595"/>
      <c r="I35" s="595"/>
      <c r="J35" s="595"/>
      <c r="K35" s="595"/>
      <c r="L35" s="595"/>
      <c r="M35" s="595"/>
      <c r="N35" s="595"/>
      <c r="O35" s="595"/>
      <c r="P35" s="595"/>
      <c r="Q35" s="595"/>
      <c r="R35" s="595"/>
      <c r="S35" s="595"/>
      <c r="T35" s="207"/>
      <c r="U35" s="594">
        <f>IF(W35="","",U34+1)</f>
        <v>5</v>
      </c>
      <c r="V35" s="594"/>
      <c r="W35" s="595" t="s">
        <v>304</v>
      </c>
      <c r="X35" s="595"/>
      <c r="Y35" s="595"/>
      <c r="Z35" s="595"/>
      <c r="AA35" s="595"/>
      <c r="AB35" s="595"/>
      <c r="AC35" s="595"/>
      <c r="AD35" s="595"/>
      <c r="AE35" s="595"/>
      <c r="AF35" s="595"/>
      <c r="AG35" s="595"/>
      <c r="AH35" s="595"/>
      <c r="AI35" s="595"/>
      <c r="AJ35" s="595"/>
      <c r="AK35" s="595"/>
      <c r="AL35" s="207"/>
      <c r="AM35" s="594" t="str">
        <f t="shared" ref="AM35:AM43" si="0">IF(AO35="","",AM34+1)</f>
        <v/>
      </c>
      <c r="AN35" s="594"/>
      <c r="AO35" s="595"/>
      <c r="AP35" s="595"/>
      <c r="AQ35" s="595"/>
      <c r="AR35" s="595"/>
      <c r="AS35" s="595"/>
      <c r="AT35" s="595"/>
      <c r="AU35" s="595"/>
      <c r="AV35" s="595"/>
      <c r="AW35" s="595"/>
      <c r="AX35" s="595"/>
      <c r="AY35" s="595"/>
      <c r="AZ35" s="595"/>
      <c r="BA35" s="595"/>
      <c r="BB35" s="595"/>
      <c r="BC35" s="595"/>
      <c r="BD35" s="207"/>
      <c r="BE35" s="594" t="str">
        <f t="shared" ref="BE35:BE43" si="1">IF(BG35="","",BE34+1)</f>
        <v/>
      </c>
      <c r="BF35" s="594"/>
      <c r="BG35" s="595"/>
      <c r="BH35" s="595"/>
      <c r="BI35" s="595"/>
      <c r="BJ35" s="595"/>
      <c r="BK35" s="595"/>
      <c r="BL35" s="595"/>
      <c r="BM35" s="595"/>
      <c r="BN35" s="595"/>
      <c r="BO35" s="595"/>
      <c r="BP35" s="595"/>
      <c r="BQ35" s="595"/>
      <c r="BR35" s="595"/>
      <c r="BS35" s="595"/>
      <c r="BT35" s="595"/>
      <c r="BU35" s="595"/>
      <c r="BV35" s="207"/>
      <c r="BW35" s="594">
        <f t="shared" ref="BW35:BW43" si="2">IF(BY35="","",BW34+1)</f>
        <v>10</v>
      </c>
      <c r="BX35" s="594"/>
      <c r="BY35" s="595" t="s">
        <v>316</v>
      </c>
      <c r="BZ35" s="595"/>
      <c r="CA35" s="595"/>
      <c r="CB35" s="595"/>
      <c r="CC35" s="595"/>
      <c r="CD35" s="595"/>
      <c r="CE35" s="595"/>
      <c r="CF35" s="595"/>
      <c r="CG35" s="595"/>
      <c r="CH35" s="595"/>
      <c r="CI35" s="595"/>
      <c r="CJ35" s="595"/>
      <c r="CK35" s="595"/>
      <c r="CL35" s="595"/>
      <c r="CM35" s="595"/>
      <c r="CN35" s="207"/>
      <c r="CO35" s="594">
        <f t="shared" ref="CO35:CO43" si="3">IF(CQ35="","",CO34+1)</f>
        <v>18</v>
      </c>
      <c r="CP35" s="594"/>
      <c r="CQ35" s="595" t="s">
        <v>286</v>
      </c>
      <c r="CR35" s="595"/>
      <c r="CS35" s="595"/>
      <c r="CT35" s="595"/>
      <c r="CU35" s="595"/>
      <c r="CV35" s="595"/>
      <c r="CW35" s="595"/>
      <c r="CX35" s="595"/>
      <c r="CY35" s="595"/>
      <c r="CZ35" s="595"/>
      <c r="DA35" s="595"/>
      <c r="DB35" s="595"/>
      <c r="DC35" s="595"/>
      <c r="DD35" s="595"/>
      <c r="DE35" s="595"/>
      <c r="DF35" s="204"/>
      <c r="DG35" s="596" t="s">
        <v>496</v>
      </c>
      <c r="DH35" s="596"/>
      <c r="DI35" s="211"/>
      <c r="DJ35" s="179"/>
      <c r="DK35" s="179"/>
      <c r="DL35" s="179"/>
      <c r="DM35" s="179"/>
      <c r="DN35" s="179"/>
      <c r="DO35" s="179"/>
    </row>
    <row r="36" spans="1:119" ht="32.25" customHeight="1" x14ac:dyDescent="0.2">
      <c r="A36" s="180"/>
      <c r="B36" s="206"/>
      <c r="C36" s="594">
        <f>IF(E36="","",C35+1)</f>
        <v>3</v>
      </c>
      <c r="D36" s="594"/>
      <c r="E36" s="595" t="s">
        <v>288</v>
      </c>
      <c r="F36" s="595"/>
      <c r="G36" s="595"/>
      <c r="H36" s="595"/>
      <c r="I36" s="595"/>
      <c r="J36" s="595"/>
      <c r="K36" s="595"/>
      <c r="L36" s="595"/>
      <c r="M36" s="595"/>
      <c r="N36" s="595"/>
      <c r="O36" s="595"/>
      <c r="P36" s="595"/>
      <c r="Q36" s="595"/>
      <c r="R36" s="595"/>
      <c r="S36" s="595"/>
      <c r="T36" s="207"/>
      <c r="U36" s="594">
        <f t="shared" ref="U36:U43" si="4">IF(W36="","",U35+1)</f>
        <v>6</v>
      </c>
      <c r="V36" s="594"/>
      <c r="W36" s="595" t="s">
        <v>305</v>
      </c>
      <c r="X36" s="595"/>
      <c r="Y36" s="595"/>
      <c r="Z36" s="595"/>
      <c r="AA36" s="595"/>
      <c r="AB36" s="595"/>
      <c r="AC36" s="595"/>
      <c r="AD36" s="595"/>
      <c r="AE36" s="595"/>
      <c r="AF36" s="595"/>
      <c r="AG36" s="595"/>
      <c r="AH36" s="595"/>
      <c r="AI36" s="595"/>
      <c r="AJ36" s="595"/>
      <c r="AK36" s="595"/>
      <c r="AL36" s="207"/>
      <c r="AM36" s="594" t="str">
        <f t="shared" si="0"/>
        <v/>
      </c>
      <c r="AN36" s="594"/>
      <c r="AO36" s="595"/>
      <c r="AP36" s="595"/>
      <c r="AQ36" s="595"/>
      <c r="AR36" s="595"/>
      <c r="AS36" s="595"/>
      <c r="AT36" s="595"/>
      <c r="AU36" s="595"/>
      <c r="AV36" s="595"/>
      <c r="AW36" s="595"/>
      <c r="AX36" s="595"/>
      <c r="AY36" s="595"/>
      <c r="AZ36" s="595"/>
      <c r="BA36" s="595"/>
      <c r="BB36" s="595"/>
      <c r="BC36" s="595"/>
      <c r="BD36" s="207"/>
      <c r="BE36" s="594" t="str">
        <f t="shared" si="1"/>
        <v/>
      </c>
      <c r="BF36" s="594"/>
      <c r="BG36" s="595"/>
      <c r="BH36" s="595"/>
      <c r="BI36" s="595"/>
      <c r="BJ36" s="595"/>
      <c r="BK36" s="595"/>
      <c r="BL36" s="595"/>
      <c r="BM36" s="595"/>
      <c r="BN36" s="595"/>
      <c r="BO36" s="595"/>
      <c r="BP36" s="595"/>
      <c r="BQ36" s="595"/>
      <c r="BR36" s="595"/>
      <c r="BS36" s="595"/>
      <c r="BT36" s="595"/>
      <c r="BU36" s="595"/>
      <c r="BV36" s="207"/>
      <c r="BW36" s="594">
        <f t="shared" si="2"/>
        <v>11</v>
      </c>
      <c r="BX36" s="594"/>
      <c r="BY36" s="595" t="s">
        <v>317</v>
      </c>
      <c r="BZ36" s="595"/>
      <c r="CA36" s="595"/>
      <c r="CB36" s="595"/>
      <c r="CC36" s="595"/>
      <c r="CD36" s="595"/>
      <c r="CE36" s="595"/>
      <c r="CF36" s="595"/>
      <c r="CG36" s="595"/>
      <c r="CH36" s="595"/>
      <c r="CI36" s="595"/>
      <c r="CJ36" s="595"/>
      <c r="CK36" s="595"/>
      <c r="CL36" s="595"/>
      <c r="CM36" s="595"/>
      <c r="CN36" s="207"/>
      <c r="CO36" s="594">
        <f t="shared" si="3"/>
        <v>19</v>
      </c>
      <c r="CP36" s="594"/>
      <c r="CQ36" s="595" t="s">
        <v>289</v>
      </c>
      <c r="CR36" s="595"/>
      <c r="CS36" s="595"/>
      <c r="CT36" s="595"/>
      <c r="CU36" s="595"/>
      <c r="CV36" s="595"/>
      <c r="CW36" s="595"/>
      <c r="CX36" s="595"/>
      <c r="CY36" s="595"/>
      <c r="CZ36" s="595"/>
      <c r="DA36" s="595"/>
      <c r="DB36" s="595"/>
      <c r="DC36" s="595"/>
      <c r="DD36" s="595"/>
      <c r="DE36" s="595"/>
      <c r="DF36" s="204"/>
      <c r="DG36" s="596" t="s">
        <v>496</v>
      </c>
      <c r="DH36" s="596"/>
      <c r="DI36" s="211"/>
      <c r="DJ36" s="179"/>
      <c r="DK36" s="179"/>
      <c r="DL36" s="179"/>
      <c r="DM36" s="179"/>
      <c r="DN36" s="179"/>
      <c r="DO36" s="179"/>
    </row>
    <row r="37" spans="1:119" ht="32.25" customHeight="1" x14ac:dyDescent="0.2">
      <c r="A37" s="180"/>
      <c r="B37" s="206"/>
      <c r="C37" s="594" t="str">
        <f>IF(E37="","",C36+1)</f>
        <v/>
      </c>
      <c r="D37" s="594"/>
      <c r="E37" s="595" t="s">
        <v>496</v>
      </c>
      <c r="F37" s="595"/>
      <c r="G37" s="595"/>
      <c r="H37" s="595"/>
      <c r="I37" s="595"/>
      <c r="J37" s="595"/>
      <c r="K37" s="595"/>
      <c r="L37" s="595"/>
      <c r="M37" s="595"/>
      <c r="N37" s="595"/>
      <c r="O37" s="595"/>
      <c r="P37" s="595"/>
      <c r="Q37" s="595"/>
      <c r="R37" s="595"/>
      <c r="S37" s="595"/>
      <c r="T37" s="207"/>
      <c r="U37" s="594" t="str">
        <f t="shared" si="4"/>
        <v/>
      </c>
      <c r="V37" s="594"/>
      <c r="W37" s="595"/>
      <c r="X37" s="595"/>
      <c r="Y37" s="595"/>
      <c r="Z37" s="595"/>
      <c r="AA37" s="595"/>
      <c r="AB37" s="595"/>
      <c r="AC37" s="595"/>
      <c r="AD37" s="595"/>
      <c r="AE37" s="595"/>
      <c r="AF37" s="595"/>
      <c r="AG37" s="595"/>
      <c r="AH37" s="595"/>
      <c r="AI37" s="595"/>
      <c r="AJ37" s="595"/>
      <c r="AK37" s="595"/>
      <c r="AL37" s="207"/>
      <c r="AM37" s="594" t="str">
        <f t="shared" si="0"/>
        <v/>
      </c>
      <c r="AN37" s="594"/>
      <c r="AO37" s="595"/>
      <c r="AP37" s="595"/>
      <c r="AQ37" s="595"/>
      <c r="AR37" s="595"/>
      <c r="AS37" s="595"/>
      <c r="AT37" s="595"/>
      <c r="AU37" s="595"/>
      <c r="AV37" s="595"/>
      <c r="AW37" s="595"/>
      <c r="AX37" s="595"/>
      <c r="AY37" s="595"/>
      <c r="AZ37" s="595"/>
      <c r="BA37" s="595"/>
      <c r="BB37" s="595"/>
      <c r="BC37" s="595"/>
      <c r="BD37" s="207"/>
      <c r="BE37" s="594" t="str">
        <f t="shared" si="1"/>
        <v/>
      </c>
      <c r="BF37" s="594"/>
      <c r="BG37" s="595"/>
      <c r="BH37" s="595"/>
      <c r="BI37" s="595"/>
      <c r="BJ37" s="595"/>
      <c r="BK37" s="595"/>
      <c r="BL37" s="595"/>
      <c r="BM37" s="595"/>
      <c r="BN37" s="595"/>
      <c r="BO37" s="595"/>
      <c r="BP37" s="595"/>
      <c r="BQ37" s="595"/>
      <c r="BR37" s="595"/>
      <c r="BS37" s="595"/>
      <c r="BT37" s="595"/>
      <c r="BU37" s="595"/>
      <c r="BV37" s="207"/>
      <c r="BW37" s="594">
        <f t="shared" si="2"/>
        <v>12</v>
      </c>
      <c r="BX37" s="594"/>
      <c r="BY37" s="595" t="s">
        <v>318</v>
      </c>
      <c r="BZ37" s="595"/>
      <c r="CA37" s="595"/>
      <c r="CB37" s="595"/>
      <c r="CC37" s="595"/>
      <c r="CD37" s="595"/>
      <c r="CE37" s="595"/>
      <c r="CF37" s="595"/>
      <c r="CG37" s="595"/>
      <c r="CH37" s="595"/>
      <c r="CI37" s="595"/>
      <c r="CJ37" s="595"/>
      <c r="CK37" s="595"/>
      <c r="CL37" s="595"/>
      <c r="CM37" s="595"/>
      <c r="CN37" s="207"/>
      <c r="CO37" s="594" t="str">
        <f t="shared" si="3"/>
        <v/>
      </c>
      <c r="CP37" s="594"/>
      <c r="CQ37" s="595" t="s">
        <v>496</v>
      </c>
      <c r="CR37" s="595"/>
      <c r="CS37" s="595"/>
      <c r="CT37" s="595"/>
      <c r="CU37" s="595"/>
      <c r="CV37" s="595"/>
      <c r="CW37" s="595"/>
      <c r="CX37" s="595"/>
      <c r="CY37" s="595"/>
      <c r="CZ37" s="595"/>
      <c r="DA37" s="595"/>
      <c r="DB37" s="595"/>
      <c r="DC37" s="595"/>
      <c r="DD37" s="595"/>
      <c r="DE37" s="595"/>
      <c r="DF37" s="204"/>
      <c r="DG37" s="596" t="s">
        <v>496</v>
      </c>
      <c r="DH37" s="596"/>
      <c r="DI37" s="211"/>
      <c r="DJ37" s="179"/>
      <c r="DK37" s="179"/>
      <c r="DL37" s="179"/>
      <c r="DM37" s="179"/>
      <c r="DN37" s="179"/>
      <c r="DO37" s="179"/>
    </row>
    <row r="38" spans="1:119" ht="32.25" customHeight="1" x14ac:dyDescent="0.2">
      <c r="A38" s="180"/>
      <c r="B38" s="206"/>
      <c r="C38" s="594" t="str">
        <f t="shared" ref="C38:C43" si="5">IF(E38="","",C37+1)</f>
        <v/>
      </c>
      <c r="D38" s="594"/>
      <c r="E38" s="595" t="s">
        <v>496</v>
      </c>
      <c r="F38" s="595"/>
      <c r="G38" s="595"/>
      <c r="H38" s="595"/>
      <c r="I38" s="595"/>
      <c r="J38" s="595"/>
      <c r="K38" s="595"/>
      <c r="L38" s="595"/>
      <c r="M38" s="595"/>
      <c r="N38" s="595"/>
      <c r="O38" s="595"/>
      <c r="P38" s="595"/>
      <c r="Q38" s="595"/>
      <c r="R38" s="595"/>
      <c r="S38" s="595"/>
      <c r="T38" s="207"/>
      <c r="U38" s="594" t="str">
        <f t="shared" si="4"/>
        <v/>
      </c>
      <c r="V38" s="594"/>
      <c r="W38" s="595"/>
      <c r="X38" s="595"/>
      <c r="Y38" s="595"/>
      <c r="Z38" s="595"/>
      <c r="AA38" s="595"/>
      <c r="AB38" s="595"/>
      <c r="AC38" s="595"/>
      <c r="AD38" s="595"/>
      <c r="AE38" s="595"/>
      <c r="AF38" s="595"/>
      <c r="AG38" s="595"/>
      <c r="AH38" s="595"/>
      <c r="AI38" s="595"/>
      <c r="AJ38" s="595"/>
      <c r="AK38" s="595"/>
      <c r="AL38" s="207"/>
      <c r="AM38" s="594" t="str">
        <f t="shared" si="0"/>
        <v/>
      </c>
      <c r="AN38" s="594"/>
      <c r="AO38" s="595"/>
      <c r="AP38" s="595"/>
      <c r="AQ38" s="595"/>
      <c r="AR38" s="595"/>
      <c r="AS38" s="595"/>
      <c r="AT38" s="595"/>
      <c r="AU38" s="595"/>
      <c r="AV38" s="595"/>
      <c r="AW38" s="595"/>
      <c r="AX38" s="595"/>
      <c r="AY38" s="595"/>
      <c r="AZ38" s="595"/>
      <c r="BA38" s="595"/>
      <c r="BB38" s="595"/>
      <c r="BC38" s="595"/>
      <c r="BD38" s="207"/>
      <c r="BE38" s="594" t="str">
        <f t="shared" si="1"/>
        <v/>
      </c>
      <c r="BF38" s="594"/>
      <c r="BG38" s="595"/>
      <c r="BH38" s="595"/>
      <c r="BI38" s="595"/>
      <c r="BJ38" s="595"/>
      <c r="BK38" s="595"/>
      <c r="BL38" s="595"/>
      <c r="BM38" s="595"/>
      <c r="BN38" s="595"/>
      <c r="BO38" s="595"/>
      <c r="BP38" s="595"/>
      <c r="BQ38" s="595"/>
      <c r="BR38" s="595"/>
      <c r="BS38" s="595"/>
      <c r="BT38" s="595"/>
      <c r="BU38" s="595"/>
      <c r="BV38" s="207"/>
      <c r="BW38" s="594">
        <f t="shared" si="2"/>
        <v>13</v>
      </c>
      <c r="BX38" s="594"/>
      <c r="BY38" s="595" t="s">
        <v>319</v>
      </c>
      <c r="BZ38" s="595"/>
      <c r="CA38" s="595"/>
      <c r="CB38" s="595"/>
      <c r="CC38" s="595"/>
      <c r="CD38" s="595"/>
      <c r="CE38" s="595"/>
      <c r="CF38" s="595"/>
      <c r="CG38" s="595"/>
      <c r="CH38" s="595"/>
      <c r="CI38" s="595"/>
      <c r="CJ38" s="595"/>
      <c r="CK38" s="595"/>
      <c r="CL38" s="595"/>
      <c r="CM38" s="595"/>
      <c r="CN38" s="207"/>
      <c r="CO38" s="594" t="str">
        <f t="shared" si="3"/>
        <v/>
      </c>
      <c r="CP38" s="594"/>
      <c r="CQ38" s="595" t="s">
        <v>496</v>
      </c>
      <c r="CR38" s="595"/>
      <c r="CS38" s="595"/>
      <c r="CT38" s="595"/>
      <c r="CU38" s="595"/>
      <c r="CV38" s="595"/>
      <c r="CW38" s="595"/>
      <c r="CX38" s="595"/>
      <c r="CY38" s="595"/>
      <c r="CZ38" s="595"/>
      <c r="DA38" s="595"/>
      <c r="DB38" s="595"/>
      <c r="DC38" s="595"/>
      <c r="DD38" s="595"/>
      <c r="DE38" s="595"/>
      <c r="DF38" s="204"/>
      <c r="DG38" s="596" t="s">
        <v>496</v>
      </c>
      <c r="DH38" s="596"/>
      <c r="DI38" s="211"/>
      <c r="DJ38" s="179"/>
      <c r="DK38" s="179"/>
      <c r="DL38" s="179"/>
      <c r="DM38" s="179"/>
      <c r="DN38" s="179"/>
      <c r="DO38" s="179"/>
    </row>
    <row r="39" spans="1:119" ht="32.25" customHeight="1" x14ac:dyDescent="0.2">
      <c r="A39" s="180"/>
      <c r="B39" s="206"/>
      <c r="C39" s="594" t="str">
        <f t="shared" si="5"/>
        <v/>
      </c>
      <c r="D39" s="594"/>
      <c r="E39" s="595" t="s">
        <v>496</v>
      </c>
      <c r="F39" s="595"/>
      <c r="G39" s="595"/>
      <c r="H39" s="595"/>
      <c r="I39" s="595"/>
      <c r="J39" s="595"/>
      <c r="K39" s="595"/>
      <c r="L39" s="595"/>
      <c r="M39" s="595"/>
      <c r="N39" s="595"/>
      <c r="O39" s="595"/>
      <c r="P39" s="595"/>
      <c r="Q39" s="595"/>
      <c r="R39" s="595"/>
      <c r="S39" s="595"/>
      <c r="T39" s="207"/>
      <c r="U39" s="594" t="str">
        <f t="shared" si="4"/>
        <v/>
      </c>
      <c r="V39" s="594"/>
      <c r="W39" s="595"/>
      <c r="X39" s="595"/>
      <c r="Y39" s="595"/>
      <c r="Z39" s="595"/>
      <c r="AA39" s="595"/>
      <c r="AB39" s="595"/>
      <c r="AC39" s="595"/>
      <c r="AD39" s="595"/>
      <c r="AE39" s="595"/>
      <c r="AF39" s="595"/>
      <c r="AG39" s="595"/>
      <c r="AH39" s="595"/>
      <c r="AI39" s="595"/>
      <c r="AJ39" s="595"/>
      <c r="AK39" s="595"/>
      <c r="AL39" s="207"/>
      <c r="AM39" s="594" t="str">
        <f t="shared" si="0"/>
        <v/>
      </c>
      <c r="AN39" s="594"/>
      <c r="AO39" s="595"/>
      <c r="AP39" s="595"/>
      <c r="AQ39" s="595"/>
      <c r="AR39" s="595"/>
      <c r="AS39" s="595"/>
      <c r="AT39" s="595"/>
      <c r="AU39" s="595"/>
      <c r="AV39" s="595"/>
      <c r="AW39" s="595"/>
      <c r="AX39" s="595"/>
      <c r="AY39" s="595"/>
      <c r="AZ39" s="595"/>
      <c r="BA39" s="595"/>
      <c r="BB39" s="595"/>
      <c r="BC39" s="595"/>
      <c r="BD39" s="207"/>
      <c r="BE39" s="594" t="str">
        <f t="shared" si="1"/>
        <v/>
      </c>
      <c r="BF39" s="594"/>
      <c r="BG39" s="595"/>
      <c r="BH39" s="595"/>
      <c r="BI39" s="595"/>
      <c r="BJ39" s="595"/>
      <c r="BK39" s="595"/>
      <c r="BL39" s="595"/>
      <c r="BM39" s="595"/>
      <c r="BN39" s="595"/>
      <c r="BO39" s="595"/>
      <c r="BP39" s="595"/>
      <c r="BQ39" s="595"/>
      <c r="BR39" s="595"/>
      <c r="BS39" s="595"/>
      <c r="BT39" s="595"/>
      <c r="BU39" s="595"/>
      <c r="BV39" s="207"/>
      <c r="BW39" s="594">
        <f t="shared" si="2"/>
        <v>14</v>
      </c>
      <c r="BX39" s="594"/>
      <c r="BY39" s="595" t="s">
        <v>320</v>
      </c>
      <c r="BZ39" s="595"/>
      <c r="CA39" s="595"/>
      <c r="CB39" s="595"/>
      <c r="CC39" s="595"/>
      <c r="CD39" s="595"/>
      <c r="CE39" s="595"/>
      <c r="CF39" s="595"/>
      <c r="CG39" s="595"/>
      <c r="CH39" s="595"/>
      <c r="CI39" s="595"/>
      <c r="CJ39" s="595"/>
      <c r="CK39" s="595"/>
      <c r="CL39" s="595"/>
      <c r="CM39" s="595"/>
      <c r="CN39" s="207"/>
      <c r="CO39" s="594" t="str">
        <f t="shared" si="3"/>
        <v/>
      </c>
      <c r="CP39" s="594"/>
      <c r="CQ39" s="595" t="s">
        <v>496</v>
      </c>
      <c r="CR39" s="595"/>
      <c r="CS39" s="595"/>
      <c r="CT39" s="595"/>
      <c r="CU39" s="595"/>
      <c r="CV39" s="595"/>
      <c r="CW39" s="595"/>
      <c r="CX39" s="595"/>
      <c r="CY39" s="595"/>
      <c r="CZ39" s="595"/>
      <c r="DA39" s="595"/>
      <c r="DB39" s="595"/>
      <c r="DC39" s="595"/>
      <c r="DD39" s="595"/>
      <c r="DE39" s="595"/>
      <c r="DF39" s="204"/>
      <c r="DG39" s="596" t="s">
        <v>496</v>
      </c>
      <c r="DH39" s="596"/>
      <c r="DI39" s="211"/>
      <c r="DJ39" s="179"/>
      <c r="DK39" s="179"/>
      <c r="DL39" s="179"/>
      <c r="DM39" s="179"/>
      <c r="DN39" s="179"/>
      <c r="DO39" s="179"/>
    </row>
    <row r="40" spans="1:119" ht="32.25" customHeight="1" x14ac:dyDescent="0.2">
      <c r="A40" s="180"/>
      <c r="B40" s="206"/>
      <c r="C40" s="594" t="str">
        <f t="shared" si="5"/>
        <v/>
      </c>
      <c r="D40" s="594"/>
      <c r="E40" s="595" t="s">
        <v>496</v>
      </c>
      <c r="F40" s="595"/>
      <c r="G40" s="595"/>
      <c r="H40" s="595"/>
      <c r="I40" s="595"/>
      <c r="J40" s="595"/>
      <c r="K40" s="595"/>
      <c r="L40" s="595"/>
      <c r="M40" s="595"/>
      <c r="N40" s="595"/>
      <c r="O40" s="595"/>
      <c r="P40" s="595"/>
      <c r="Q40" s="595"/>
      <c r="R40" s="595"/>
      <c r="S40" s="595"/>
      <c r="T40" s="207"/>
      <c r="U40" s="594" t="str">
        <f t="shared" si="4"/>
        <v/>
      </c>
      <c r="V40" s="594"/>
      <c r="W40" s="595"/>
      <c r="X40" s="595"/>
      <c r="Y40" s="595"/>
      <c r="Z40" s="595"/>
      <c r="AA40" s="595"/>
      <c r="AB40" s="595"/>
      <c r="AC40" s="595"/>
      <c r="AD40" s="595"/>
      <c r="AE40" s="595"/>
      <c r="AF40" s="595"/>
      <c r="AG40" s="595"/>
      <c r="AH40" s="595"/>
      <c r="AI40" s="595"/>
      <c r="AJ40" s="595"/>
      <c r="AK40" s="595"/>
      <c r="AL40" s="207"/>
      <c r="AM40" s="594" t="str">
        <f t="shared" si="0"/>
        <v/>
      </c>
      <c r="AN40" s="594"/>
      <c r="AO40" s="595"/>
      <c r="AP40" s="595"/>
      <c r="AQ40" s="595"/>
      <c r="AR40" s="595"/>
      <c r="AS40" s="595"/>
      <c r="AT40" s="595"/>
      <c r="AU40" s="595"/>
      <c r="AV40" s="595"/>
      <c r="AW40" s="595"/>
      <c r="AX40" s="595"/>
      <c r="AY40" s="595"/>
      <c r="AZ40" s="595"/>
      <c r="BA40" s="595"/>
      <c r="BB40" s="595"/>
      <c r="BC40" s="595"/>
      <c r="BD40" s="207"/>
      <c r="BE40" s="594" t="str">
        <f t="shared" si="1"/>
        <v/>
      </c>
      <c r="BF40" s="594"/>
      <c r="BG40" s="595"/>
      <c r="BH40" s="595"/>
      <c r="BI40" s="595"/>
      <c r="BJ40" s="595"/>
      <c r="BK40" s="595"/>
      <c r="BL40" s="595"/>
      <c r="BM40" s="595"/>
      <c r="BN40" s="595"/>
      <c r="BO40" s="595"/>
      <c r="BP40" s="595"/>
      <c r="BQ40" s="595"/>
      <c r="BR40" s="595"/>
      <c r="BS40" s="595"/>
      <c r="BT40" s="595"/>
      <c r="BU40" s="595"/>
      <c r="BV40" s="207"/>
      <c r="BW40" s="594">
        <f t="shared" si="2"/>
        <v>15</v>
      </c>
      <c r="BX40" s="594"/>
      <c r="BY40" s="595" t="s">
        <v>321</v>
      </c>
      <c r="BZ40" s="595"/>
      <c r="CA40" s="595"/>
      <c r="CB40" s="595"/>
      <c r="CC40" s="595"/>
      <c r="CD40" s="595"/>
      <c r="CE40" s="595"/>
      <c r="CF40" s="595"/>
      <c r="CG40" s="595"/>
      <c r="CH40" s="595"/>
      <c r="CI40" s="595"/>
      <c r="CJ40" s="595"/>
      <c r="CK40" s="595"/>
      <c r="CL40" s="595"/>
      <c r="CM40" s="595"/>
      <c r="CN40" s="207"/>
      <c r="CO40" s="594" t="str">
        <f t="shared" si="3"/>
        <v/>
      </c>
      <c r="CP40" s="594"/>
      <c r="CQ40" s="595" t="s">
        <v>496</v>
      </c>
      <c r="CR40" s="595"/>
      <c r="CS40" s="595"/>
      <c r="CT40" s="595"/>
      <c r="CU40" s="595"/>
      <c r="CV40" s="595"/>
      <c r="CW40" s="595"/>
      <c r="CX40" s="595"/>
      <c r="CY40" s="595"/>
      <c r="CZ40" s="595"/>
      <c r="DA40" s="595"/>
      <c r="DB40" s="595"/>
      <c r="DC40" s="595"/>
      <c r="DD40" s="595"/>
      <c r="DE40" s="595"/>
      <c r="DF40" s="204"/>
      <c r="DG40" s="596" t="s">
        <v>496</v>
      </c>
      <c r="DH40" s="596"/>
      <c r="DI40" s="211"/>
      <c r="DJ40" s="179"/>
      <c r="DK40" s="179"/>
      <c r="DL40" s="179"/>
      <c r="DM40" s="179"/>
      <c r="DN40" s="179"/>
      <c r="DO40" s="179"/>
    </row>
    <row r="41" spans="1:119" ht="32.25" customHeight="1" x14ac:dyDescent="0.2">
      <c r="A41" s="180"/>
      <c r="B41" s="206"/>
      <c r="C41" s="594" t="str">
        <f t="shared" si="5"/>
        <v/>
      </c>
      <c r="D41" s="594"/>
      <c r="E41" s="595" t="s">
        <v>496</v>
      </c>
      <c r="F41" s="595"/>
      <c r="G41" s="595"/>
      <c r="H41" s="595"/>
      <c r="I41" s="595"/>
      <c r="J41" s="595"/>
      <c r="K41" s="595"/>
      <c r="L41" s="595"/>
      <c r="M41" s="595"/>
      <c r="N41" s="595"/>
      <c r="O41" s="595"/>
      <c r="P41" s="595"/>
      <c r="Q41" s="595"/>
      <c r="R41" s="595"/>
      <c r="S41" s="595"/>
      <c r="T41" s="207"/>
      <c r="U41" s="594" t="str">
        <f t="shared" si="4"/>
        <v/>
      </c>
      <c r="V41" s="594"/>
      <c r="W41" s="595"/>
      <c r="X41" s="595"/>
      <c r="Y41" s="595"/>
      <c r="Z41" s="595"/>
      <c r="AA41" s="595"/>
      <c r="AB41" s="595"/>
      <c r="AC41" s="595"/>
      <c r="AD41" s="595"/>
      <c r="AE41" s="595"/>
      <c r="AF41" s="595"/>
      <c r="AG41" s="595"/>
      <c r="AH41" s="595"/>
      <c r="AI41" s="595"/>
      <c r="AJ41" s="595"/>
      <c r="AK41" s="595"/>
      <c r="AL41" s="207"/>
      <c r="AM41" s="594" t="str">
        <f t="shared" si="0"/>
        <v/>
      </c>
      <c r="AN41" s="594"/>
      <c r="AO41" s="595"/>
      <c r="AP41" s="595"/>
      <c r="AQ41" s="595"/>
      <c r="AR41" s="595"/>
      <c r="AS41" s="595"/>
      <c r="AT41" s="595"/>
      <c r="AU41" s="595"/>
      <c r="AV41" s="595"/>
      <c r="AW41" s="595"/>
      <c r="AX41" s="595"/>
      <c r="AY41" s="595"/>
      <c r="AZ41" s="595"/>
      <c r="BA41" s="595"/>
      <c r="BB41" s="595"/>
      <c r="BC41" s="595"/>
      <c r="BD41" s="207"/>
      <c r="BE41" s="594" t="str">
        <f t="shared" si="1"/>
        <v/>
      </c>
      <c r="BF41" s="594"/>
      <c r="BG41" s="595"/>
      <c r="BH41" s="595"/>
      <c r="BI41" s="595"/>
      <c r="BJ41" s="595"/>
      <c r="BK41" s="595"/>
      <c r="BL41" s="595"/>
      <c r="BM41" s="595"/>
      <c r="BN41" s="595"/>
      <c r="BO41" s="595"/>
      <c r="BP41" s="595"/>
      <c r="BQ41" s="595"/>
      <c r="BR41" s="595"/>
      <c r="BS41" s="595"/>
      <c r="BT41" s="595"/>
      <c r="BU41" s="595"/>
      <c r="BV41" s="207"/>
      <c r="BW41" s="594">
        <f t="shared" si="2"/>
        <v>16</v>
      </c>
      <c r="BX41" s="594"/>
      <c r="BY41" s="595" t="s">
        <v>322</v>
      </c>
      <c r="BZ41" s="595"/>
      <c r="CA41" s="595"/>
      <c r="CB41" s="595"/>
      <c r="CC41" s="595"/>
      <c r="CD41" s="595"/>
      <c r="CE41" s="595"/>
      <c r="CF41" s="595"/>
      <c r="CG41" s="595"/>
      <c r="CH41" s="595"/>
      <c r="CI41" s="595"/>
      <c r="CJ41" s="595"/>
      <c r="CK41" s="595"/>
      <c r="CL41" s="595"/>
      <c r="CM41" s="595"/>
      <c r="CN41" s="207"/>
      <c r="CO41" s="594" t="str">
        <f t="shared" si="3"/>
        <v/>
      </c>
      <c r="CP41" s="594"/>
      <c r="CQ41" s="595" t="s">
        <v>496</v>
      </c>
      <c r="CR41" s="595"/>
      <c r="CS41" s="595"/>
      <c r="CT41" s="595"/>
      <c r="CU41" s="595"/>
      <c r="CV41" s="595"/>
      <c r="CW41" s="595"/>
      <c r="CX41" s="595"/>
      <c r="CY41" s="595"/>
      <c r="CZ41" s="595"/>
      <c r="DA41" s="595"/>
      <c r="DB41" s="595"/>
      <c r="DC41" s="595"/>
      <c r="DD41" s="595"/>
      <c r="DE41" s="595"/>
      <c r="DF41" s="204"/>
      <c r="DG41" s="596" t="s">
        <v>496</v>
      </c>
      <c r="DH41" s="596"/>
      <c r="DI41" s="211"/>
      <c r="DJ41" s="179"/>
      <c r="DK41" s="179"/>
      <c r="DL41" s="179"/>
      <c r="DM41" s="179"/>
      <c r="DN41" s="179"/>
      <c r="DO41" s="179"/>
    </row>
    <row r="42" spans="1:119" ht="32.25" customHeight="1" x14ac:dyDescent="0.2">
      <c r="A42" s="179"/>
      <c r="B42" s="206"/>
      <c r="C42" s="594" t="str">
        <f t="shared" si="5"/>
        <v/>
      </c>
      <c r="D42" s="594"/>
      <c r="E42" s="595" t="s">
        <v>496</v>
      </c>
      <c r="F42" s="595"/>
      <c r="G42" s="595"/>
      <c r="H42" s="595"/>
      <c r="I42" s="595"/>
      <c r="J42" s="595"/>
      <c r="K42" s="595"/>
      <c r="L42" s="595"/>
      <c r="M42" s="595"/>
      <c r="N42" s="595"/>
      <c r="O42" s="595"/>
      <c r="P42" s="595"/>
      <c r="Q42" s="595"/>
      <c r="R42" s="595"/>
      <c r="S42" s="595"/>
      <c r="T42" s="207"/>
      <c r="U42" s="594" t="str">
        <f t="shared" si="4"/>
        <v/>
      </c>
      <c r="V42" s="594"/>
      <c r="W42" s="595"/>
      <c r="X42" s="595"/>
      <c r="Y42" s="595"/>
      <c r="Z42" s="595"/>
      <c r="AA42" s="595"/>
      <c r="AB42" s="595"/>
      <c r="AC42" s="595"/>
      <c r="AD42" s="595"/>
      <c r="AE42" s="595"/>
      <c r="AF42" s="595"/>
      <c r="AG42" s="595"/>
      <c r="AH42" s="595"/>
      <c r="AI42" s="595"/>
      <c r="AJ42" s="595"/>
      <c r="AK42" s="595"/>
      <c r="AL42" s="207"/>
      <c r="AM42" s="594" t="str">
        <f t="shared" si="0"/>
        <v/>
      </c>
      <c r="AN42" s="594"/>
      <c r="AO42" s="595"/>
      <c r="AP42" s="595"/>
      <c r="AQ42" s="595"/>
      <c r="AR42" s="595"/>
      <c r="AS42" s="595"/>
      <c r="AT42" s="595"/>
      <c r="AU42" s="595"/>
      <c r="AV42" s="595"/>
      <c r="AW42" s="595"/>
      <c r="AX42" s="595"/>
      <c r="AY42" s="595"/>
      <c r="AZ42" s="595"/>
      <c r="BA42" s="595"/>
      <c r="BB42" s="595"/>
      <c r="BC42" s="595"/>
      <c r="BD42" s="207"/>
      <c r="BE42" s="594" t="str">
        <f t="shared" si="1"/>
        <v/>
      </c>
      <c r="BF42" s="594"/>
      <c r="BG42" s="595"/>
      <c r="BH42" s="595"/>
      <c r="BI42" s="595"/>
      <c r="BJ42" s="595"/>
      <c r="BK42" s="595"/>
      <c r="BL42" s="595"/>
      <c r="BM42" s="595"/>
      <c r="BN42" s="595"/>
      <c r="BO42" s="595"/>
      <c r="BP42" s="595"/>
      <c r="BQ42" s="595"/>
      <c r="BR42" s="595"/>
      <c r="BS42" s="595"/>
      <c r="BT42" s="595"/>
      <c r="BU42" s="595"/>
      <c r="BV42" s="207"/>
      <c r="BW42" s="594" t="str">
        <f t="shared" si="2"/>
        <v/>
      </c>
      <c r="BX42" s="594"/>
      <c r="BY42" s="595" t="s">
        <v>496</v>
      </c>
      <c r="BZ42" s="595"/>
      <c r="CA42" s="595"/>
      <c r="CB42" s="595"/>
      <c r="CC42" s="595"/>
      <c r="CD42" s="595"/>
      <c r="CE42" s="595"/>
      <c r="CF42" s="595"/>
      <c r="CG42" s="595"/>
      <c r="CH42" s="595"/>
      <c r="CI42" s="595"/>
      <c r="CJ42" s="595"/>
      <c r="CK42" s="595"/>
      <c r="CL42" s="595"/>
      <c r="CM42" s="595"/>
      <c r="CN42" s="207"/>
      <c r="CO42" s="594" t="str">
        <f t="shared" si="3"/>
        <v/>
      </c>
      <c r="CP42" s="594"/>
      <c r="CQ42" s="595" t="s">
        <v>496</v>
      </c>
      <c r="CR42" s="595"/>
      <c r="CS42" s="595"/>
      <c r="CT42" s="595"/>
      <c r="CU42" s="595"/>
      <c r="CV42" s="595"/>
      <c r="CW42" s="595"/>
      <c r="CX42" s="595"/>
      <c r="CY42" s="595"/>
      <c r="CZ42" s="595"/>
      <c r="DA42" s="595"/>
      <c r="DB42" s="595"/>
      <c r="DC42" s="595"/>
      <c r="DD42" s="595"/>
      <c r="DE42" s="595"/>
      <c r="DF42" s="204"/>
      <c r="DG42" s="596" t="s">
        <v>496</v>
      </c>
      <c r="DH42" s="596"/>
      <c r="DI42" s="211"/>
      <c r="DJ42" s="179"/>
      <c r="DK42" s="179"/>
      <c r="DL42" s="179"/>
      <c r="DM42" s="179"/>
      <c r="DN42" s="179"/>
      <c r="DO42" s="179"/>
    </row>
    <row r="43" spans="1:119" ht="32.25" customHeight="1" x14ac:dyDescent="0.2">
      <c r="A43" s="179"/>
      <c r="B43" s="206"/>
      <c r="C43" s="594" t="str">
        <f t="shared" si="5"/>
        <v/>
      </c>
      <c r="D43" s="594"/>
      <c r="E43" s="595" t="s">
        <v>496</v>
      </c>
      <c r="F43" s="595"/>
      <c r="G43" s="595"/>
      <c r="H43" s="595"/>
      <c r="I43" s="595"/>
      <c r="J43" s="595"/>
      <c r="K43" s="595"/>
      <c r="L43" s="595"/>
      <c r="M43" s="595"/>
      <c r="N43" s="595"/>
      <c r="O43" s="595"/>
      <c r="P43" s="595"/>
      <c r="Q43" s="595"/>
      <c r="R43" s="595"/>
      <c r="S43" s="595"/>
      <c r="T43" s="207"/>
      <c r="U43" s="594" t="str">
        <f t="shared" si="4"/>
        <v/>
      </c>
      <c r="V43" s="594"/>
      <c r="W43" s="595"/>
      <c r="X43" s="595"/>
      <c r="Y43" s="595"/>
      <c r="Z43" s="595"/>
      <c r="AA43" s="595"/>
      <c r="AB43" s="595"/>
      <c r="AC43" s="595"/>
      <c r="AD43" s="595"/>
      <c r="AE43" s="595"/>
      <c r="AF43" s="595"/>
      <c r="AG43" s="595"/>
      <c r="AH43" s="595"/>
      <c r="AI43" s="595"/>
      <c r="AJ43" s="595"/>
      <c r="AK43" s="595"/>
      <c r="AL43" s="207"/>
      <c r="AM43" s="594" t="str">
        <f t="shared" si="0"/>
        <v/>
      </c>
      <c r="AN43" s="594"/>
      <c r="AO43" s="595"/>
      <c r="AP43" s="595"/>
      <c r="AQ43" s="595"/>
      <c r="AR43" s="595"/>
      <c r="AS43" s="595"/>
      <c r="AT43" s="595"/>
      <c r="AU43" s="595"/>
      <c r="AV43" s="595"/>
      <c r="AW43" s="595"/>
      <c r="AX43" s="595"/>
      <c r="AY43" s="595"/>
      <c r="AZ43" s="595"/>
      <c r="BA43" s="595"/>
      <c r="BB43" s="595"/>
      <c r="BC43" s="595"/>
      <c r="BD43" s="207"/>
      <c r="BE43" s="594" t="str">
        <f t="shared" si="1"/>
        <v/>
      </c>
      <c r="BF43" s="594"/>
      <c r="BG43" s="595"/>
      <c r="BH43" s="595"/>
      <c r="BI43" s="595"/>
      <c r="BJ43" s="595"/>
      <c r="BK43" s="595"/>
      <c r="BL43" s="595"/>
      <c r="BM43" s="595"/>
      <c r="BN43" s="595"/>
      <c r="BO43" s="595"/>
      <c r="BP43" s="595"/>
      <c r="BQ43" s="595"/>
      <c r="BR43" s="595"/>
      <c r="BS43" s="595"/>
      <c r="BT43" s="595"/>
      <c r="BU43" s="595"/>
      <c r="BV43" s="207"/>
      <c r="BW43" s="594" t="str">
        <f t="shared" si="2"/>
        <v/>
      </c>
      <c r="BX43" s="594"/>
      <c r="BY43" s="595" t="s">
        <v>496</v>
      </c>
      <c r="BZ43" s="595"/>
      <c r="CA43" s="595"/>
      <c r="CB43" s="595"/>
      <c r="CC43" s="595"/>
      <c r="CD43" s="595"/>
      <c r="CE43" s="595"/>
      <c r="CF43" s="595"/>
      <c r="CG43" s="595"/>
      <c r="CH43" s="595"/>
      <c r="CI43" s="595"/>
      <c r="CJ43" s="595"/>
      <c r="CK43" s="595"/>
      <c r="CL43" s="595"/>
      <c r="CM43" s="595"/>
      <c r="CN43" s="207"/>
      <c r="CO43" s="594" t="str">
        <f t="shared" si="3"/>
        <v/>
      </c>
      <c r="CP43" s="594"/>
      <c r="CQ43" s="595" t="s">
        <v>496</v>
      </c>
      <c r="CR43" s="595"/>
      <c r="CS43" s="595"/>
      <c r="CT43" s="595"/>
      <c r="CU43" s="595"/>
      <c r="CV43" s="595"/>
      <c r="CW43" s="595"/>
      <c r="CX43" s="595"/>
      <c r="CY43" s="595"/>
      <c r="CZ43" s="595"/>
      <c r="DA43" s="595"/>
      <c r="DB43" s="595"/>
      <c r="DC43" s="595"/>
      <c r="DD43" s="595"/>
      <c r="DE43" s="595"/>
      <c r="DF43" s="204"/>
      <c r="DG43" s="596" t="s">
        <v>496</v>
      </c>
      <c r="DH43" s="596"/>
      <c r="DI43" s="211"/>
      <c r="DJ43" s="179"/>
      <c r="DK43" s="179"/>
      <c r="DL43" s="179"/>
      <c r="DM43" s="179"/>
      <c r="DN43" s="179"/>
      <c r="DO43" s="179"/>
    </row>
    <row r="44" spans="1:119" ht="13.5" customHeight="1" thickBot="1" x14ac:dyDescent="0.25">
      <c r="A44" s="179"/>
      <c r="B44" s="212"/>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c r="CF44" s="213"/>
      <c r="CG44" s="213"/>
      <c r="CH44" s="213"/>
      <c r="CI44" s="213"/>
      <c r="CJ44" s="213"/>
      <c r="CK44" s="213"/>
      <c r="CL44" s="213"/>
      <c r="CM44" s="213"/>
      <c r="CN44" s="213"/>
      <c r="CO44" s="213"/>
      <c r="CP44" s="213"/>
      <c r="CQ44" s="213"/>
      <c r="CR44" s="213"/>
      <c r="CS44" s="213"/>
      <c r="CT44" s="213"/>
      <c r="CU44" s="213"/>
      <c r="CV44" s="213"/>
      <c r="CW44" s="213"/>
      <c r="CX44" s="213"/>
      <c r="CY44" s="213"/>
      <c r="CZ44" s="213"/>
      <c r="DA44" s="213"/>
      <c r="DB44" s="213"/>
      <c r="DC44" s="213"/>
      <c r="DD44" s="213"/>
      <c r="DE44" s="213"/>
      <c r="DF44" s="213"/>
      <c r="DG44" s="213"/>
      <c r="DH44" s="213"/>
      <c r="DI44" s="214"/>
      <c r="DJ44" s="179"/>
      <c r="DK44" s="179"/>
      <c r="DL44" s="179"/>
      <c r="DM44" s="179"/>
      <c r="DN44" s="179"/>
      <c r="DO44" s="179"/>
    </row>
    <row r="45" spans="1:119" ht="10.8" x14ac:dyDescent="0.2">
      <c r="A45" s="179"/>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c r="DJ45" s="179"/>
      <c r="DK45" s="179"/>
      <c r="DL45" s="179"/>
      <c r="DM45" s="179"/>
      <c r="DN45" s="179"/>
      <c r="DO45" s="179"/>
    </row>
    <row r="46" spans="1:119" ht="10.8" x14ac:dyDescent="0.2">
      <c r="B46" s="179" t="s">
        <v>117</v>
      </c>
      <c r="C46" s="179"/>
      <c r="D46" s="179"/>
      <c r="E46" s="179" t="s">
        <v>118</v>
      </c>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row>
    <row r="47" spans="1:119" ht="10.8" x14ac:dyDescent="0.2">
      <c r="B47" s="179"/>
      <c r="C47" s="179"/>
      <c r="D47" s="179"/>
      <c r="E47" s="179" t="s">
        <v>119</v>
      </c>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79"/>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row>
    <row r="48" spans="1:119" ht="10.8" x14ac:dyDescent="0.2">
      <c r="B48" s="179"/>
      <c r="C48" s="179"/>
      <c r="D48" s="179"/>
      <c r="E48" s="179" t="s">
        <v>120</v>
      </c>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79"/>
      <c r="DI48" s="179"/>
    </row>
    <row r="49" spans="5:5" ht="10.8" x14ac:dyDescent="0.2">
      <c r="E49" s="215" t="s">
        <v>121</v>
      </c>
    </row>
    <row r="50" spans="5:5" ht="10.8" x14ac:dyDescent="0.2">
      <c r="E50" s="181" t="s">
        <v>122</v>
      </c>
    </row>
    <row r="51" spans="5:5" ht="10.8" x14ac:dyDescent="0.2">
      <c r="E51" s="181" t="s">
        <v>123</v>
      </c>
    </row>
    <row r="52" spans="5:5" ht="10.8" x14ac:dyDescent="0.2">
      <c r="E52" s="181" t="s">
        <v>124</v>
      </c>
    </row>
    <row r="53" spans="5:5" ht="10.8" x14ac:dyDescent="0.2">
      <c r="E53" s="181" t="s">
        <v>125</v>
      </c>
    </row>
    <row r="54" spans="5:5" ht="10.8" x14ac:dyDescent="0.2"/>
    <row r="55" spans="5:5" ht="10.8" x14ac:dyDescent="0.2"/>
    <row r="56" spans="5:5" ht="10.8" x14ac:dyDescent="0.2"/>
    <row r="57" spans="5:5" ht="10.8" hidden="1" x14ac:dyDescent="0.2"/>
    <row r="58" spans="5:5" ht="10.8" hidden="1" x14ac:dyDescent="0.2"/>
    <row r="59" spans="5:5" ht="10.8" hidden="1" x14ac:dyDescent="0.2"/>
  </sheetData>
  <sheetProtection algorithmName="SHA-512" hashValue="zr9AHius8K3Q5pcJRA11e2OZu/tHZYtkcWgfukvHaGUya3zlaj9KHlp7qcnwstAF28Jvsp/F++x4pKQNbDn0HQ==" saltValue="gZC9JbpXC9GI9BCccdQuS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99" bottom="0.39370078740157499" header="0.196850393700787" footer="0.196850393700787"/>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x14ac:dyDescent="0.2"/>
  <cols>
    <col min="1" max="1" width="6.6640625" style="37" customWidth="1"/>
    <col min="2" max="2" width="11" style="37" customWidth="1"/>
    <col min="3" max="3" width="17" style="37" customWidth="1"/>
    <col min="4" max="5" width="16.6640625" style="37" customWidth="1"/>
    <col min="6" max="15" width="15" style="37" customWidth="1"/>
    <col min="16" max="16" width="24" style="37" customWidth="1"/>
    <col min="17" max="16384" width="0" style="37" hidden="1"/>
  </cols>
  <sheetData>
    <row r="1" spans="1:16" ht="16.5" customHeight="1" x14ac:dyDescent="0.2">
      <c r="A1" s="36"/>
      <c r="B1" s="36"/>
      <c r="C1" s="36"/>
      <c r="D1" s="36"/>
      <c r="E1" s="36"/>
      <c r="F1" s="36"/>
      <c r="G1" s="36"/>
      <c r="H1" s="36"/>
      <c r="I1" s="36"/>
      <c r="J1" s="36"/>
      <c r="K1" s="36"/>
      <c r="L1" s="36"/>
      <c r="M1" s="36"/>
      <c r="N1" s="36"/>
      <c r="O1" s="36"/>
      <c r="P1" s="36"/>
    </row>
    <row r="2" spans="1:16" ht="16.5" customHeight="1" x14ac:dyDescent="0.2">
      <c r="A2" s="36"/>
      <c r="B2" s="36"/>
      <c r="C2" s="36"/>
      <c r="D2" s="36"/>
      <c r="E2" s="36"/>
      <c r="F2" s="36"/>
      <c r="G2" s="36"/>
      <c r="H2" s="36"/>
      <c r="I2" s="36"/>
      <c r="J2" s="36"/>
      <c r="K2" s="36"/>
      <c r="L2" s="36"/>
      <c r="M2" s="36"/>
      <c r="N2" s="36"/>
      <c r="O2" s="36"/>
      <c r="P2" s="36"/>
    </row>
    <row r="3" spans="1:16" ht="16.5" customHeight="1" x14ac:dyDescent="0.2">
      <c r="A3" s="36"/>
      <c r="B3" s="36"/>
      <c r="C3" s="36"/>
      <c r="D3" s="36"/>
      <c r="E3" s="36"/>
      <c r="F3" s="36"/>
      <c r="G3" s="36"/>
      <c r="H3" s="36"/>
      <c r="I3" s="36"/>
      <c r="J3" s="36"/>
      <c r="K3" s="36"/>
      <c r="L3" s="36"/>
      <c r="M3" s="36"/>
      <c r="N3" s="36"/>
      <c r="O3" s="36"/>
      <c r="P3" s="36"/>
    </row>
    <row r="4" spans="1:16" ht="16.5" customHeight="1" x14ac:dyDescent="0.2">
      <c r="A4" s="36"/>
      <c r="B4" s="36"/>
      <c r="C4" s="36"/>
      <c r="D4" s="36"/>
      <c r="E4" s="36"/>
      <c r="F4" s="36"/>
      <c r="G4" s="36"/>
      <c r="H4" s="36"/>
      <c r="I4" s="36"/>
      <c r="J4" s="36"/>
      <c r="K4" s="36"/>
      <c r="L4" s="36"/>
      <c r="M4" s="36"/>
      <c r="N4" s="36"/>
      <c r="O4" s="36"/>
      <c r="P4" s="36"/>
    </row>
    <row r="5" spans="1:16" ht="16.5" customHeight="1" x14ac:dyDescent="0.2">
      <c r="A5" s="36"/>
      <c r="B5" s="36"/>
      <c r="C5" s="36"/>
      <c r="D5" s="36"/>
      <c r="E5" s="36"/>
      <c r="F5" s="36"/>
      <c r="G5" s="36"/>
      <c r="H5" s="36"/>
      <c r="I5" s="36"/>
      <c r="J5" s="36"/>
      <c r="K5" s="36"/>
      <c r="L5" s="36"/>
      <c r="M5" s="36"/>
      <c r="N5" s="36"/>
      <c r="O5" s="36"/>
      <c r="P5" s="36"/>
    </row>
    <row r="6" spans="1:16" ht="16.5" customHeight="1" x14ac:dyDescent="0.2">
      <c r="A6" s="36"/>
      <c r="B6" s="36"/>
      <c r="C6" s="36"/>
      <c r="D6" s="36"/>
      <c r="E6" s="36"/>
      <c r="F6" s="36"/>
      <c r="G6" s="36"/>
      <c r="H6" s="36"/>
      <c r="I6" s="36"/>
      <c r="J6" s="36"/>
      <c r="K6" s="36"/>
      <c r="L6" s="36"/>
      <c r="M6" s="36"/>
      <c r="N6" s="36"/>
      <c r="O6" s="36"/>
      <c r="P6" s="36"/>
    </row>
    <row r="7" spans="1:16" ht="16.5" customHeight="1" x14ac:dyDescent="0.2">
      <c r="A7" s="36"/>
      <c r="B7" s="36"/>
      <c r="C7" s="36"/>
      <c r="D7" s="36"/>
      <c r="E7" s="36"/>
      <c r="F7" s="36"/>
      <c r="G7" s="36"/>
      <c r="H7" s="36"/>
      <c r="I7" s="36"/>
      <c r="J7" s="36"/>
      <c r="K7" s="36"/>
      <c r="L7" s="36"/>
      <c r="M7" s="36"/>
      <c r="N7" s="36"/>
      <c r="O7" s="36"/>
      <c r="P7" s="36"/>
    </row>
    <row r="8" spans="1:16" ht="16.5" customHeight="1" x14ac:dyDescent="0.2">
      <c r="A8" s="36"/>
      <c r="B8" s="36"/>
      <c r="C8" s="36"/>
      <c r="D8" s="36"/>
      <c r="E8" s="36"/>
      <c r="F8" s="36"/>
      <c r="G8" s="36"/>
      <c r="H8" s="36"/>
      <c r="I8" s="36"/>
      <c r="J8" s="36"/>
      <c r="K8" s="36"/>
      <c r="L8" s="36"/>
      <c r="M8" s="36"/>
      <c r="N8" s="36"/>
      <c r="O8" s="36"/>
      <c r="P8" s="36"/>
    </row>
    <row r="9" spans="1:16" ht="16.5" customHeight="1" x14ac:dyDescent="0.2">
      <c r="A9" s="36"/>
      <c r="B9" s="36"/>
      <c r="C9" s="36"/>
      <c r="D9" s="36"/>
      <c r="E9" s="36"/>
      <c r="F9" s="36"/>
      <c r="G9" s="36"/>
      <c r="H9" s="36"/>
      <c r="I9" s="36"/>
      <c r="J9" s="36"/>
      <c r="K9" s="36"/>
      <c r="L9" s="36"/>
      <c r="M9" s="36"/>
      <c r="N9" s="36"/>
      <c r="O9" s="36"/>
      <c r="P9" s="36"/>
    </row>
    <row r="10" spans="1:16" ht="16.5" customHeight="1" x14ac:dyDescent="0.2">
      <c r="A10" s="36"/>
      <c r="B10" s="36"/>
      <c r="C10" s="36"/>
      <c r="D10" s="36"/>
      <c r="E10" s="36"/>
      <c r="F10" s="36"/>
      <c r="G10" s="36"/>
      <c r="H10" s="36"/>
      <c r="I10" s="36"/>
      <c r="J10" s="36"/>
      <c r="K10" s="36"/>
      <c r="L10" s="36"/>
      <c r="M10" s="36"/>
      <c r="N10" s="36"/>
      <c r="O10" s="36"/>
      <c r="P10" s="36"/>
    </row>
    <row r="11" spans="1:16" ht="16.5" customHeight="1" x14ac:dyDescent="0.2">
      <c r="A11" s="36"/>
      <c r="B11" s="36"/>
      <c r="C11" s="36"/>
      <c r="D11" s="36"/>
      <c r="E11" s="36"/>
      <c r="F11" s="36"/>
      <c r="G11" s="36"/>
      <c r="H11" s="36"/>
      <c r="I11" s="36"/>
      <c r="J11" s="36"/>
      <c r="K11" s="36"/>
      <c r="L11" s="36"/>
      <c r="M11" s="36"/>
      <c r="N11" s="36"/>
      <c r="O11" s="36"/>
      <c r="P11" s="36"/>
    </row>
    <row r="12" spans="1:16" ht="16.5" customHeight="1" x14ac:dyDescent="0.2">
      <c r="A12" s="36"/>
      <c r="B12" s="36"/>
      <c r="C12" s="36"/>
      <c r="D12" s="36"/>
      <c r="E12" s="36"/>
      <c r="F12" s="36"/>
      <c r="G12" s="36"/>
      <c r="H12" s="36"/>
      <c r="I12" s="36"/>
      <c r="J12" s="36"/>
      <c r="K12" s="36"/>
      <c r="L12" s="36"/>
      <c r="M12" s="36"/>
      <c r="N12" s="36"/>
      <c r="O12" s="36"/>
      <c r="P12" s="36"/>
    </row>
    <row r="13" spans="1:16" ht="16.5" customHeight="1" x14ac:dyDescent="0.2">
      <c r="A13" s="36"/>
      <c r="B13" s="36"/>
      <c r="C13" s="36"/>
      <c r="D13" s="36"/>
      <c r="E13" s="36"/>
      <c r="F13" s="36"/>
      <c r="G13" s="36"/>
      <c r="H13" s="36"/>
      <c r="I13" s="36"/>
      <c r="J13" s="36"/>
      <c r="K13" s="36"/>
      <c r="L13" s="36"/>
      <c r="M13" s="36"/>
      <c r="N13" s="36"/>
      <c r="O13" s="36"/>
      <c r="P13" s="36"/>
    </row>
    <row r="14" spans="1:16" ht="16.5" customHeight="1" x14ac:dyDescent="0.2">
      <c r="A14" s="36"/>
      <c r="B14" s="36"/>
      <c r="C14" s="36"/>
      <c r="D14" s="36"/>
      <c r="E14" s="36"/>
      <c r="F14" s="36"/>
      <c r="G14" s="36"/>
      <c r="H14" s="36"/>
      <c r="I14" s="36"/>
      <c r="J14" s="36"/>
      <c r="K14" s="36"/>
      <c r="L14" s="36"/>
      <c r="M14" s="36"/>
      <c r="N14" s="36"/>
      <c r="O14" s="36"/>
      <c r="P14" s="36"/>
    </row>
    <row r="15" spans="1:16" ht="16.5" customHeight="1" x14ac:dyDescent="0.2">
      <c r="A15" s="36"/>
      <c r="B15" s="36"/>
      <c r="C15" s="36"/>
      <c r="D15" s="36"/>
      <c r="E15" s="36"/>
      <c r="F15" s="36"/>
      <c r="G15" s="36"/>
      <c r="H15" s="36"/>
      <c r="I15" s="36"/>
      <c r="J15" s="36"/>
      <c r="K15" s="36"/>
      <c r="L15" s="36"/>
      <c r="M15" s="36"/>
      <c r="N15" s="36"/>
      <c r="O15" s="36"/>
      <c r="P15" s="36"/>
    </row>
    <row r="16" spans="1:16" ht="16.5" customHeight="1" x14ac:dyDescent="0.2">
      <c r="A16" s="36"/>
      <c r="B16" s="36"/>
      <c r="C16" s="36"/>
      <c r="D16" s="36"/>
      <c r="E16" s="36"/>
      <c r="F16" s="36"/>
      <c r="G16" s="36"/>
      <c r="H16" s="36"/>
      <c r="I16" s="36"/>
      <c r="J16" s="36"/>
      <c r="K16" s="36"/>
      <c r="L16" s="36"/>
      <c r="M16" s="36"/>
      <c r="N16" s="36"/>
      <c r="O16" s="36"/>
      <c r="P16" s="36"/>
    </row>
    <row r="17" spans="1:16" ht="16.5" customHeight="1" x14ac:dyDescent="0.2">
      <c r="A17" s="36"/>
      <c r="B17" s="36"/>
      <c r="C17" s="36"/>
      <c r="D17" s="36"/>
      <c r="E17" s="36"/>
      <c r="F17" s="36"/>
      <c r="G17" s="36"/>
      <c r="H17" s="36"/>
      <c r="I17" s="36"/>
      <c r="J17" s="36"/>
      <c r="K17" s="36"/>
      <c r="L17" s="36"/>
      <c r="M17" s="36"/>
      <c r="N17" s="36"/>
      <c r="O17" s="36"/>
      <c r="P17" s="36"/>
    </row>
    <row r="18" spans="1:16" ht="16.5" customHeight="1" x14ac:dyDescent="0.2">
      <c r="A18" s="36"/>
      <c r="B18" s="36"/>
      <c r="C18" s="36"/>
      <c r="D18" s="36"/>
      <c r="E18" s="36"/>
      <c r="F18" s="36"/>
      <c r="G18" s="36"/>
      <c r="H18" s="36"/>
      <c r="I18" s="36"/>
      <c r="J18" s="36"/>
      <c r="K18" s="36"/>
      <c r="L18" s="36"/>
      <c r="M18" s="36"/>
      <c r="N18" s="36"/>
      <c r="O18" s="36"/>
      <c r="P18" s="36"/>
    </row>
    <row r="19" spans="1:16" ht="16.5" customHeight="1" x14ac:dyDescent="0.2">
      <c r="A19" s="36"/>
      <c r="B19" s="36"/>
      <c r="C19" s="36"/>
      <c r="D19" s="36"/>
      <c r="E19" s="36"/>
      <c r="F19" s="36"/>
      <c r="G19" s="36"/>
      <c r="H19" s="36"/>
      <c r="I19" s="36"/>
      <c r="J19" s="36"/>
      <c r="K19" s="36"/>
      <c r="L19" s="36"/>
      <c r="M19" s="36"/>
      <c r="N19" s="36"/>
      <c r="O19" s="36"/>
      <c r="P19" s="36"/>
    </row>
    <row r="20" spans="1:16" ht="16.5" customHeight="1" x14ac:dyDescent="0.2">
      <c r="A20" s="36"/>
      <c r="B20" s="36"/>
      <c r="C20" s="36"/>
      <c r="D20" s="36"/>
      <c r="E20" s="36"/>
      <c r="F20" s="36"/>
      <c r="G20" s="36"/>
      <c r="H20" s="36"/>
      <c r="I20" s="36"/>
      <c r="J20" s="36"/>
      <c r="K20" s="36"/>
      <c r="L20" s="36"/>
      <c r="M20" s="36"/>
      <c r="N20" s="36"/>
      <c r="O20" s="36"/>
      <c r="P20" s="36"/>
    </row>
    <row r="21" spans="1:16" ht="16.5" customHeight="1" x14ac:dyDescent="0.2">
      <c r="A21" s="36"/>
      <c r="B21" s="36"/>
      <c r="C21" s="36"/>
      <c r="D21" s="36"/>
      <c r="E21" s="36"/>
      <c r="F21" s="36"/>
      <c r="G21" s="36"/>
      <c r="H21" s="36"/>
      <c r="I21" s="36"/>
      <c r="J21" s="36"/>
      <c r="K21" s="36"/>
      <c r="L21" s="36"/>
      <c r="M21" s="36"/>
      <c r="N21" s="36"/>
      <c r="O21" s="36"/>
      <c r="P21" s="36"/>
    </row>
    <row r="22" spans="1:16" ht="16.5" customHeight="1" x14ac:dyDescent="0.2">
      <c r="A22" s="36"/>
      <c r="B22" s="36"/>
      <c r="C22" s="36"/>
      <c r="D22" s="36"/>
      <c r="E22" s="36"/>
      <c r="F22" s="36"/>
      <c r="G22" s="36"/>
      <c r="H22" s="36"/>
      <c r="I22" s="36"/>
      <c r="J22" s="36"/>
      <c r="K22" s="36"/>
      <c r="L22" s="36"/>
      <c r="M22" s="36"/>
      <c r="N22" s="36"/>
      <c r="O22" s="36"/>
      <c r="P22" s="36"/>
    </row>
    <row r="23" spans="1:16" ht="16.5" customHeight="1" x14ac:dyDescent="0.2">
      <c r="A23" s="36"/>
      <c r="B23" s="36"/>
      <c r="C23" s="36"/>
      <c r="D23" s="36"/>
      <c r="E23" s="36"/>
      <c r="F23" s="36"/>
      <c r="G23" s="36"/>
      <c r="H23" s="36"/>
      <c r="I23" s="36"/>
      <c r="J23" s="36"/>
      <c r="K23" s="36"/>
      <c r="L23" s="36"/>
      <c r="M23" s="36"/>
      <c r="N23" s="36"/>
      <c r="O23" s="36"/>
      <c r="P23" s="36"/>
    </row>
    <row r="24" spans="1:16" ht="16.5" customHeight="1" x14ac:dyDescent="0.2">
      <c r="A24" s="36"/>
      <c r="B24" s="36"/>
      <c r="C24" s="36"/>
      <c r="D24" s="36"/>
      <c r="E24" s="36"/>
      <c r="F24" s="36"/>
      <c r="G24" s="36"/>
      <c r="H24" s="36"/>
      <c r="I24" s="36"/>
      <c r="J24" s="36"/>
      <c r="K24" s="36"/>
      <c r="L24" s="36"/>
      <c r="M24" s="36"/>
      <c r="N24" s="36"/>
      <c r="O24" s="36"/>
      <c r="P24" s="36"/>
    </row>
    <row r="25" spans="1:16" ht="16.5" customHeight="1" x14ac:dyDescent="0.2">
      <c r="A25" s="36"/>
      <c r="B25" s="36"/>
      <c r="C25" s="36"/>
      <c r="D25" s="36"/>
      <c r="E25" s="36"/>
      <c r="F25" s="36"/>
      <c r="G25" s="36"/>
      <c r="H25" s="36"/>
      <c r="I25" s="36"/>
      <c r="J25" s="36"/>
      <c r="K25" s="36"/>
      <c r="L25" s="36"/>
      <c r="M25" s="36"/>
      <c r="N25" s="36"/>
      <c r="O25" s="36"/>
      <c r="P25" s="36"/>
    </row>
    <row r="26" spans="1:16" ht="16.5" customHeight="1" x14ac:dyDescent="0.2">
      <c r="A26" s="36"/>
      <c r="B26" s="36"/>
      <c r="C26" s="36"/>
      <c r="D26" s="36"/>
      <c r="E26" s="36"/>
      <c r="F26" s="36"/>
      <c r="G26" s="36"/>
      <c r="H26" s="36"/>
      <c r="I26" s="36"/>
      <c r="J26" s="36"/>
      <c r="K26" s="36"/>
      <c r="L26" s="36"/>
      <c r="M26" s="36"/>
      <c r="N26" s="36"/>
      <c r="O26" s="36"/>
      <c r="P26" s="36"/>
    </row>
    <row r="27" spans="1:16" ht="16.5" customHeight="1" x14ac:dyDescent="0.2">
      <c r="A27" s="36"/>
      <c r="B27" s="36"/>
      <c r="C27" s="36"/>
      <c r="D27" s="36"/>
      <c r="E27" s="36"/>
      <c r="F27" s="36"/>
      <c r="G27" s="36"/>
      <c r="H27" s="36"/>
      <c r="I27" s="36"/>
      <c r="J27" s="36"/>
      <c r="K27" s="36"/>
      <c r="L27" s="36"/>
      <c r="M27" s="36"/>
      <c r="N27" s="36"/>
      <c r="O27" s="36"/>
      <c r="P27" s="36"/>
    </row>
    <row r="28" spans="1:16" ht="16.5" customHeight="1" x14ac:dyDescent="0.2">
      <c r="A28" s="36"/>
      <c r="B28" s="36"/>
      <c r="C28" s="36"/>
      <c r="D28" s="36"/>
      <c r="E28" s="36"/>
      <c r="F28" s="36"/>
      <c r="G28" s="36"/>
      <c r="H28" s="36"/>
      <c r="I28" s="36"/>
      <c r="J28" s="36"/>
      <c r="K28" s="36"/>
      <c r="L28" s="36"/>
      <c r="M28" s="36"/>
      <c r="N28" s="36"/>
      <c r="O28" s="36"/>
      <c r="P28" s="36"/>
    </row>
    <row r="29" spans="1:16" ht="16.5" customHeight="1" x14ac:dyDescent="0.2">
      <c r="A29" s="36"/>
      <c r="B29" s="36"/>
      <c r="C29" s="36"/>
      <c r="D29" s="36"/>
      <c r="E29" s="36"/>
      <c r="F29" s="36"/>
      <c r="G29" s="36"/>
      <c r="H29" s="36"/>
      <c r="I29" s="36"/>
      <c r="J29" s="36"/>
      <c r="K29" s="36"/>
      <c r="L29" s="36"/>
      <c r="M29" s="36"/>
      <c r="N29" s="36"/>
      <c r="O29" s="36"/>
      <c r="P29" s="36"/>
    </row>
    <row r="30" spans="1:16" ht="16.5" customHeight="1" x14ac:dyDescent="0.2">
      <c r="A30" s="36"/>
      <c r="B30" s="36"/>
      <c r="C30" s="36"/>
      <c r="D30" s="36"/>
      <c r="E30" s="36"/>
      <c r="F30" s="36"/>
      <c r="G30" s="36"/>
      <c r="H30" s="36"/>
      <c r="I30" s="36"/>
      <c r="J30" s="36"/>
      <c r="K30" s="36"/>
      <c r="L30" s="36"/>
      <c r="M30" s="36"/>
      <c r="N30" s="36"/>
      <c r="O30" s="36"/>
      <c r="P30" s="36"/>
    </row>
    <row r="31" spans="1:16" ht="16.5" customHeight="1" x14ac:dyDescent="0.2">
      <c r="A31" s="36"/>
      <c r="B31" s="36"/>
      <c r="C31" s="36"/>
      <c r="D31" s="36"/>
      <c r="E31" s="36"/>
      <c r="F31" s="36"/>
      <c r="G31" s="36"/>
      <c r="H31" s="36"/>
      <c r="I31" s="36"/>
      <c r="J31" s="36"/>
      <c r="K31" s="36"/>
      <c r="L31" s="36"/>
      <c r="M31" s="36"/>
      <c r="N31" s="36"/>
      <c r="O31" s="36"/>
      <c r="P31" s="36"/>
    </row>
    <row r="32" spans="1:16" ht="31.5" customHeight="1" thickBot="1" x14ac:dyDescent="0.25">
      <c r="A32" s="36"/>
      <c r="B32" s="36"/>
      <c r="C32" s="36"/>
      <c r="D32" s="36"/>
      <c r="E32" s="36"/>
      <c r="F32" s="36"/>
      <c r="G32" s="36"/>
      <c r="H32" s="36"/>
      <c r="I32" s="36"/>
      <c r="J32" s="38" t="s">
        <v>442</v>
      </c>
      <c r="K32" s="36"/>
      <c r="L32" s="36"/>
      <c r="M32" s="36"/>
      <c r="N32" s="36"/>
      <c r="O32" s="36"/>
      <c r="P32" s="36"/>
    </row>
    <row r="33" spans="1:16" ht="39" customHeight="1" thickBot="1" x14ac:dyDescent="0.25">
      <c r="A33" s="36"/>
      <c r="B33" s="39" t="s">
        <v>451</v>
      </c>
      <c r="C33" s="40"/>
      <c r="D33" s="40"/>
      <c r="E33" s="41" t="s">
        <v>443</v>
      </c>
      <c r="F33" s="42" t="s">
        <v>444</v>
      </c>
      <c r="G33" s="43" t="s">
        <v>445</v>
      </c>
      <c r="H33" s="43" t="s">
        <v>446</v>
      </c>
      <c r="I33" s="43" t="s">
        <v>447</v>
      </c>
      <c r="J33" s="44" t="s">
        <v>448</v>
      </c>
      <c r="K33" s="36"/>
      <c r="L33" s="36"/>
      <c r="M33" s="36"/>
      <c r="N33" s="36"/>
      <c r="O33" s="36"/>
      <c r="P33" s="36"/>
    </row>
    <row r="34" spans="1:16" ht="39" customHeight="1" x14ac:dyDescent="0.2">
      <c r="A34" s="36"/>
      <c r="B34" s="45"/>
      <c r="C34" s="1176" t="s">
        <v>306</v>
      </c>
      <c r="D34" s="1176"/>
      <c r="E34" s="1177"/>
      <c r="F34" s="46">
        <v>7.7</v>
      </c>
      <c r="G34" s="47">
        <v>8</v>
      </c>
      <c r="H34" s="47">
        <v>7.75</v>
      </c>
      <c r="I34" s="47">
        <v>8.9600000000000009</v>
      </c>
      <c r="J34" s="48">
        <v>9.6199999999999992</v>
      </c>
      <c r="K34" s="36"/>
      <c r="L34" s="36"/>
      <c r="M34" s="36"/>
      <c r="N34" s="36"/>
      <c r="O34" s="36"/>
      <c r="P34" s="36"/>
    </row>
    <row r="35" spans="1:16" ht="39" customHeight="1" x14ac:dyDescent="0.2">
      <c r="A35" s="36"/>
      <c r="B35" s="49"/>
      <c r="C35" s="1170" t="s">
        <v>281</v>
      </c>
      <c r="D35" s="1171"/>
      <c r="E35" s="1172"/>
      <c r="F35" s="50">
        <v>5.72</v>
      </c>
      <c r="G35" s="51">
        <v>7.81</v>
      </c>
      <c r="H35" s="51">
        <v>8.69</v>
      </c>
      <c r="I35" s="51">
        <v>8.4</v>
      </c>
      <c r="J35" s="52">
        <v>6.84</v>
      </c>
      <c r="K35" s="36"/>
      <c r="L35" s="36"/>
      <c r="M35" s="36"/>
      <c r="N35" s="36"/>
      <c r="O35" s="36"/>
      <c r="P35" s="36"/>
    </row>
    <row r="36" spans="1:16" ht="39" customHeight="1" x14ac:dyDescent="0.2">
      <c r="A36" s="36"/>
      <c r="B36" s="49"/>
      <c r="C36" s="1170" t="s">
        <v>304</v>
      </c>
      <c r="D36" s="1171"/>
      <c r="E36" s="1172"/>
      <c r="F36" s="50">
        <v>0.55000000000000004</v>
      </c>
      <c r="G36" s="51">
        <v>0.76</v>
      </c>
      <c r="H36" s="51">
        <v>1</v>
      </c>
      <c r="I36" s="51">
        <v>0.33</v>
      </c>
      <c r="J36" s="52">
        <v>0.79</v>
      </c>
      <c r="K36" s="36"/>
      <c r="L36" s="36"/>
      <c r="M36" s="36"/>
      <c r="N36" s="36"/>
      <c r="O36" s="36"/>
      <c r="P36" s="36"/>
    </row>
    <row r="37" spans="1:16" ht="39" customHeight="1" x14ac:dyDescent="0.2">
      <c r="A37" s="36"/>
      <c r="B37" s="49"/>
      <c r="C37" s="1170" t="s">
        <v>303</v>
      </c>
      <c r="D37" s="1171"/>
      <c r="E37" s="1172"/>
      <c r="F37" s="50">
        <v>1.77</v>
      </c>
      <c r="G37" s="51">
        <v>0.84</v>
      </c>
      <c r="H37" s="51">
        <v>0.35</v>
      </c>
      <c r="I37" s="51">
        <v>0.1</v>
      </c>
      <c r="J37" s="52">
        <v>0.72</v>
      </c>
      <c r="K37" s="36"/>
      <c r="L37" s="36"/>
      <c r="M37" s="36"/>
      <c r="N37" s="36"/>
      <c r="O37" s="36"/>
      <c r="P37" s="36"/>
    </row>
    <row r="38" spans="1:16" ht="39" customHeight="1" x14ac:dyDescent="0.2">
      <c r="A38" s="36"/>
      <c r="B38" s="49"/>
      <c r="C38" s="1170" t="s">
        <v>305</v>
      </c>
      <c r="D38" s="1171"/>
      <c r="E38" s="1172"/>
      <c r="F38" s="50">
        <v>0.19</v>
      </c>
      <c r="G38" s="51">
        <v>0.05</v>
      </c>
      <c r="H38" s="51">
        <v>0.12</v>
      </c>
      <c r="I38" s="51">
        <v>0.15</v>
      </c>
      <c r="J38" s="52">
        <v>0.23</v>
      </c>
      <c r="K38" s="36"/>
      <c r="L38" s="36"/>
      <c r="M38" s="36"/>
      <c r="N38" s="36"/>
      <c r="O38" s="36"/>
      <c r="P38" s="36"/>
    </row>
    <row r="39" spans="1:16" ht="39" customHeight="1" x14ac:dyDescent="0.2">
      <c r="A39" s="36"/>
      <c r="B39" s="49"/>
      <c r="C39" s="1170" t="s">
        <v>288</v>
      </c>
      <c r="D39" s="1171"/>
      <c r="E39" s="1172"/>
      <c r="F39" s="50">
        <v>0.15</v>
      </c>
      <c r="G39" s="51">
        <v>0.13</v>
      </c>
      <c r="H39" s="51">
        <v>0.1</v>
      </c>
      <c r="I39" s="51">
        <v>0.13</v>
      </c>
      <c r="J39" s="52">
        <v>0.1</v>
      </c>
      <c r="K39" s="36"/>
      <c r="L39" s="36"/>
      <c r="M39" s="36"/>
      <c r="N39" s="36"/>
      <c r="O39" s="36"/>
      <c r="P39" s="36"/>
    </row>
    <row r="40" spans="1:16" ht="39" customHeight="1" x14ac:dyDescent="0.2">
      <c r="A40" s="36"/>
      <c r="B40" s="49"/>
      <c r="C40" s="1170" t="s">
        <v>285</v>
      </c>
      <c r="D40" s="1171"/>
      <c r="E40" s="1172"/>
      <c r="F40" s="50">
        <v>7.0000000000000007E-2</v>
      </c>
      <c r="G40" s="51">
        <v>7.0000000000000007E-2</v>
      </c>
      <c r="H40" s="51">
        <v>0.08</v>
      </c>
      <c r="I40" s="51">
        <v>0.15</v>
      </c>
      <c r="J40" s="52">
        <v>0.09</v>
      </c>
      <c r="K40" s="36"/>
      <c r="L40" s="36"/>
      <c r="M40" s="36"/>
      <c r="N40" s="36"/>
      <c r="O40" s="36"/>
      <c r="P40" s="36"/>
    </row>
    <row r="41" spans="1:16" ht="39" customHeight="1" x14ac:dyDescent="0.2">
      <c r="A41" s="36"/>
      <c r="B41" s="49"/>
      <c r="C41" s="1170" t="s">
        <v>308</v>
      </c>
      <c r="D41" s="1171"/>
      <c r="E41" s="1172"/>
      <c r="F41" s="50">
        <v>0</v>
      </c>
      <c r="G41" s="51">
        <v>0</v>
      </c>
      <c r="H41" s="51">
        <v>0</v>
      </c>
      <c r="I41" s="51">
        <v>0</v>
      </c>
      <c r="J41" s="52">
        <v>0</v>
      </c>
      <c r="K41" s="36"/>
      <c r="L41" s="36"/>
      <c r="M41" s="36"/>
      <c r="N41" s="36"/>
      <c r="O41" s="36"/>
      <c r="P41" s="36"/>
    </row>
    <row r="42" spans="1:16" ht="39" customHeight="1" x14ac:dyDescent="0.2">
      <c r="A42" s="36"/>
      <c r="B42" s="53"/>
      <c r="C42" s="1170" t="s">
        <v>452</v>
      </c>
      <c r="D42" s="1171"/>
      <c r="E42" s="1172"/>
      <c r="F42" s="50" t="s">
        <v>47</v>
      </c>
      <c r="G42" s="51" t="s">
        <v>47</v>
      </c>
      <c r="H42" s="51" t="s">
        <v>47</v>
      </c>
      <c r="I42" s="51" t="s">
        <v>47</v>
      </c>
      <c r="J42" s="52" t="s">
        <v>47</v>
      </c>
      <c r="K42" s="36"/>
      <c r="L42" s="36"/>
      <c r="M42" s="36"/>
      <c r="N42" s="36"/>
      <c r="O42" s="36"/>
      <c r="P42" s="36"/>
    </row>
    <row r="43" spans="1:16" ht="39" customHeight="1" thickBot="1" x14ac:dyDescent="0.25">
      <c r="A43" s="36"/>
      <c r="B43" s="54"/>
      <c r="C43" s="1173" t="s">
        <v>453</v>
      </c>
      <c r="D43" s="1174"/>
      <c r="E43" s="1175"/>
      <c r="F43" s="55" t="s">
        <v>47</v>
      </c>
      <c r="G43" s="56" t="s">
        <v>47</v>
      </c>
      <c r="H43" s="56" t="s">
        <v>47</v>
      </c>
      <c r="I43" s="56" t="s">
        <v>47</v>
      </c>
      <c r="J43" s="57" t="s">
        <v>47</v>
      </c>
      <c r="K43" s="36"/>
      <c r="L43" s="36"/>
      <c r="M43" s="36"/>
      <c r="N43" s="36"/>
      <c r="O43" s="36"/>
      <c r="P43" s="36"/>
    </row>
    <row r="44" spans="1:16" ht="39" customHeight="1" x14ac:dyDescent="0.2">
      <c r="A44" s="36"/>
      <c r="B44" s="58" t="s">
        <v>454</v>
      </c>
      <c r="C44" s="59"/>
      <c r="D44" s="60"/>
      <c r="E44" s="60"/>
      <c r="F44" s="61"/>
      <c r="G44" s="61"/>
      <c r="H44" s="61"/>
      <c r="I44" s="61"/>
      <c r="J44" s="61"/>
      <c r="K44" s="36"/>
      <c r="L44" s="36"/>
      <c r="M44" s="36"/>
      <c r="N44" s="36"/>
      <c r="O44" s="36"/>
      <c r="P44" s="36"/>
    </row>
    <row r="45" spans="1:16" ht="18" customHeight="1" x14ac:dyDescent="0.2">
      <c r="A45" s="36"/>
      <c r="B45" s="36"/>
      <c r="C45" s="36"/>
      <c r="D45" s="36"/>
      <c r="E45" s="36"/>
      <c r="F45" s="36"/>
      <c r="G45" s="36"/>
      <c r="H45" s="36"/>
      <c r="I45" s="36"/>
      <c r="J45" s="36"/>
      <c r="K45" s="36"/>
      <c r="L45" s="36"/>
      <c r="M45" s="36"/>
      <c r="N45" s="36"/>
      <c r="O45" s="36"/>
      <c r="P45" s="36"/>
    </row>
  </sheetData>
  <sheetProtection algorithmName="SHA-512" hashValue="VYM2205gsUizKFno5+QutVdX6l8ApEjus6e0dGNOIKiB88ko+96A3j60EAnvCwU+ohzL9hcKs1jqBzl7+l3odQ==" saltValue="NWaIktwjv2gRN6NaTcba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x14ac:dyDescent="0.2"/>
  <cols>
    <col min="1" max="1" width="6.6640625" style="63" customWidth="1"/>
    <col min="2" max="3" width="10.88671875" style="63" customWidth="1"/>
    <col min="4" max="4" width="10" style="63" customWidth="1"/>
    <col min="5" max="10" width="11" style="63" customWidth="1"/>
    <col min="11" max="15" width="13.109375" style="63" customWidth="1"/>
    <col min="16" max="21" width="11.44140625" style="63" customWidth="1"/>
    <col min="22" max="16384" width="0" style="63" hidden="1"/>
  </cols>
  <sheetData>
    <row r="1" spans="1:21" ht="13.5" customHeight="1" x14ac:dyDescent="0.2">
      <c r="A1" s="62"/>
      <c r="B1" s="62"/>
      <c r="C1" s="62"/>
      <c r="D1" s="62"/>
      <c r="E1" s="62"/>
      <c r="F1" s="62"/>
      <c r="G1" s="62"/>
      <c r="H1" s="62"/>
      <c r="I1" s="62"/>
      <c r="J1" s="62"/>
      <c r="K1" s="62"/>
      <c r="L1" s="62"/>
      <c r="M1" s="62"/>
      <c r="N1" s="62"/>
      <c r="O1" s="62"/>
      <c r="P1" s="62"/>
      <c r="Q1" s="62"/>
      <c r="R1" s="62"/>
      <c r="S1" s="62"/>
      <c r="T1" s="62"/>
      <c r="U1" s="62"/>
    </row>
    <row r="2" spans="1:21" ht="13.5" customHeight="1" x14ac:dyDescent="0.2">
      <c r="A2" s="62"/>
      <c r="B2" s="62"/>
      <c r="C2" s="62"/>
      <c r="D2" s="62"/>
      <c r="E2" s="62"/>
      <c r="F2" s="62"/>
      <c r="G2" s="62"/>
      <c r="H2" s="62"/>
      <c r="I2" s="62"/>
      <c r="J2" s="62"/>
      <c r="K2" s="62"/>
      <c r="L2" s="62"/>
      <c r="M2" s="62"/>
      <c r="N2" s="62"/>
      <c r="O2" s="62"/>
      <c r="P2" s="62"/>
      <c r="Q2" s="62"/>
      <c r="R2" s="62"/>
      <c r="S2" s="62"/>
      <c r="T2" s="62"/>
      <c r="U2" s="62"/>
    </row>
    <row r="3" spans="1:21" ht="13.5" customHeight="1" x14ac:dyDescent="0.2">
      <c r="A3" s="62"/>
      <c r="B3" s="62"/>
      <c r="C3" s="62"/>
      <c r="D3" s="62"/>
      <c r="E3" s="62"/>
      <c r="F3" s="62"/>
      <c r="G3" s="62"/>
      <c r="H3" s="62"/>
      <c r="I3" s="62"/>
      <c r="J3" s="62"/>
      <c r="K3" s="62"/>
      <c r="L3" s="62"/>
      <c r="M3" s="62"/>
      <c r="N3" s="62"/>
      <c r="O3" s="62"/>
      <c r="P3" s="62"/>
      <c r="Q3" s="62"/>
      <c r="R3" s="62"/>
      <c r="S3" s="62"/>
      <c r="T3" s="62"/>
      <c r="U3" s="62"/>
    </row>
    <row r="4" spans="1:21" ht="13.5" customHeight="1" x14ac:dyDescent="0.2">
      <c r="A4" s="62"/>
      <c r="B4" s="62"/>
      <c r="C4" s="62"/>
      <c r="D4" s="62"/>
      <c r="E4" s="62"/>
      <c r="F4" s="62"/>
      <c r="G4" s="62"/>
      <c r="H4" s="62"/>
      <c r="I4" s="62"/>
      <c r="J4" s="62"/>
      <c r="K4" s="62"/>
      <c r="L4" s="62"/>
      <c r="M4" s="62"/>
      <c r="N4" s="62"/>
      <c r="O4" s="62"/>
      <c r="P4" s="62"/>
      <c r="Q4" s="62"/>
      <c r="R4" s="62"/>
      <c r="S4" s="62"/>
      <c r="T4" s="62"/>
      <c r="U4" s="62"/>
    </row>
    <row r="5" spans="1:21" ht="13.5" customHeight="1" x14ac:dyDescent="0.2">
      <c r="A5" s="62"/>
      <c r="B5" s="62"/>
      <c r="C5" s="62"/>
      <c r="D5" s="62"/>
      <c r="E5" s="62"/>
      <c r="F5" s="62"/>
      <c r="G5" s="62"/>
      <c r="H5" s="62"/>
      <c r="I5" s="62"/>
      <c r="J5" s="62"/>
      <c r="K5" s="62"/>
      <c r="L5" s="62"/>
      <c r="M5" s="62"/>
      <c r="N5" s="62"/>
      <c r="O5" s="62"/>
      <c r="P5" s="62"/>
      <c r="Q5" s="62"/>
      <c r="R5" s="62"/>
      <c r="S5" s="62"/>
      <c r="T5" s="62"/>
      <c r="U5" s="62"/>
    </row>
    <row r="6" spans="1:21" ht="13.5" customHeight="1" x14ac:dyDescent="0.2">
      <c r="A6" s="62"/>
      <c r="B6" s="62"/>
      <c r="C6" s="62"/>
      <c r="D6" s="62"/>
      <c r="E6" s="62"/>
      <c r="F6" s="62"/>
      <c r="G6" s="62"/>
      <c r="H6" s="62"/>
      <c r="I6" s="62"/>
      <c r="J6" s="62"/>
      <c r="K6" s="62"/>
      <c r="L6" s="62"/>
      <c r="M6" s="62"/>
      <c r="N6" s="62"/>
      <c r="O6" s="62"/>
      <c r="P6" s="62"/>
      <c r="Q6" s="62"/>
      <c r="R6" s="62"/>
      <c r="S6" s="62"/>
      <c r="T6" s="62"/>
      <c r="U6" s="62"/>
    </row>
    <row r="7" spans="1:21" ht="13.5" customHeight="1" x14ac:dyDescent="0.2">
      <c r="A7" s="62"/>
      <c r="B7" s="62"/>
      <c r="C7" s="62"/>
      <c r="D7" s="62"/>
      <c r="E7" s="62"/>
      <c r="F7" s="62"/>
      <c r="G7" s="62"/>
      <c r="H7" s="62"/>
      <c r="I7" s="62"/>
      <c r="J7" s="62"/>
      <c r="K7" s="62"/>
      <c r="L7" s="62"/>
      <c r="M7" s="62"/>
      <c r="N7" s="62"/>
      <c r="O7" s="62"/>
      <c r="P7" s="62"/>
      <c r="Q7" s="62"/>
      <c r="R7" s="62"/>
      <c r="S7" s="62"/>
      <c r="T7" s="62"/>
      <c r="U7" s="62"/>
    </row>
    <row r="8" spans="1:21" ht="13.5" customHeight="1" x14ac:dyDescent="0.2">
      <c r="A8" s="62"/>
      <c r="B8" s="62"/>
      <c r="C8" s="62"/>
      <c r="D8" s="62"/>
      <c r="E8" s="62"/>
      <c r="F8" s="62"/>
      <c r="G8" s="62"/>
      <c r="H8" s="62"/>
      <c r="I8" s="62"/>
      <c r="J8" s="62"/>
      <c r="K8" s="62"/>
      <c r="L8" s="62"/>
      <c r="M8" s="62"/>
      <c r="N8" s="62"/>
      <c r="O8" s="62"/>
      <c r="P8" s="62"/>
      <c r="Q8" s="62"/>
      <c r="R8" s="62"/>
      <c r="S8" s="62"/>
      <c r="T8" s="62"/>
      <c r="U8" s="62"/>
    </row>
    <row r="9" spans="1:21" ht="13.5" customHeight="1" x14ac:dyDescent="0.2">
      <c r="A9" s="62"/>
      <c r="B9" s="62"/>
      <c r="C9" s="62"/>
      <c r="D9" s="62"/>
      <c r="E9" s="62"/>
      <c r="F9" s="62"/>
      <c r="G9" s="62"/>
      <c r="H9" s="62"/>
      <c r="I9" s="62"/>
      <c r="J9" s="62"/>
      <c r="K9" s="62"/>
      <c r="L9" s="62"/>
      <c r="M9" s="62"/>
      <c r="N9" s="62"/>
      <c r="O9" s="62"/>
      <c r="P9" s="62"/>
      <c r="Q9" s="62"/>
      <c r="R9" s="62"/>
      <c r="S9" s="62"/>
      <c r="T9" s="62"/>
      <c r="U9" s="62"/>
    </row>
    <row r="10" spans="1:21" ht="13.5" customHeight="1" x14ac:dyDescent="0.2">
      <c r="A10" s="62"/>
      <c r="B10" s="62"/>
      <c r="C10" s="62"/>
      <c r="D10" s="62"/>
      <c r="E10" s="62"/>
      <c r="F10" s="62"/>
      <c r="G10" s="62"/>
      <c r="H10" s="62"/>
      <c r="I10" s="62"/>
      <c r="J10" s="62"/>
      <c r="K10" s="62"/>
      <c r="L10" s="62"/>
      <c r="M10" s="62"/>
      <c r="N10" s="62"/>
      <c r="O10" s="62"/>
      <c r="P10" s="62"/>
      <c r="Q10" s="62"/>
      <c r="R10" s="62"/>
      <c r="S10" s="62"/>
      <c r="T10" s="62"/>
      <c r="U10" s="62"/>
    </row>
    <row r="11" spans="1:21" ht="13.5" customHeight="1" x14ac:dyDescent="0.2">
      <c r="A11" s="62"/>
      <c r="B11" s="62"/>
      <c r="C11" s="62"/>
      <c r="D11" s="62"/>
      <c r="E11" s="62"/>
      <c r="F11" s="62"/>
      <c r="G11" s="62"/>
      <c r="H11" s="62"/>
      <c r="I11" s="62"/>
      <c r="J11" s="62"/>
      <c r="K11" s="62"/>
      <c r="L11" s="62"/>
      <c r="M11" s="62"/>
      <c r="N11" s="62"/>
      <c r="O11" s="62"/>
      <c r="P11" s="62"/>
      <c r="Q11" s="62"/>
      <c r="R11" s="62"/>
      <c r="S11" s="62"/>
      <c r="T11" s="62"/>
      <c r="U11" s="62"/>
    </row>
    <row r="12" spans="1:21" ht="13.5" customHeight="1" x14ac:dyDescent="0.2">
      <c r="A12" s="62"/>
      <c r="B12" s="62"/>
      <c r="C12" s="62"/>
      <c r="D12" s="62"/>
      <c r="E12" s="62"/>
      <c r="F12" s="62"/>
      <c r="G12" s="62"/>
      <c r="H12" s="62"/>
      <c r="I12" s="62"/>
      <c r="J12" s="62"/>
      <c r="K12" s="62"/>
      <c r="L12" s="62"/>
      <c r="M12" s="62"/>
      <c r="N12" s="62"/>
      <c r="O12" s="62"/>
      <c r="P12" s="62"/>
      <c r="Q12" s="62"/>
      <c r="R12" s="62"/>
      <c r="S12" s="62"/>
      <c r="T12" s="62"/>
      <c r="U12" s="62"/>
    </row>
    <row r="13" spans="1:21" ht="13.5" customHeight="1" x14ac:dyDescent="0.2">
      <c r="A13" s="62"/>
      <c r="B13" s="62"/>
      <c r="C13" s="62"/>
      <c r="D13" s="62"/>
      <c r="E13" s="62"/>
      <c r="F13" s="62"/>
      <c r="G13" s="62"/>
      <c r="H13" s="62"/>
      <c r="I13" s="62"/>
      <c r="J13" s="62"/>
      <c r="K13" s="62"/>
      <c r="L13" s="62"/>
      <c r="M13" s="62"/>
      <c r="N13" s="62"/>
      <c r="O13" s="62"/>
      <c r="P13" s="62"/>
      <c r="Q13" s="62"/>
      <c r="R13" s="62"/>
      <c r="S13" s="62"/>
      <c r="T13" s="62"/>
      <c r="U13" s="62"/>
    </row>
    <row r="14" spans="1:21" ht="13.5" customHeight="1" x14ac:dyDescent="0.2">
      <c r="A14" s="62"/>
      <c r="B14" s="62"/>
      <c r="C14" s="62"/>
      <c r="D14" s="62"/>
      <c r="E14" s="62"/>
      <c r="F14" s="62"/>
      <c r="G14" s="62"/>
      <c r="H14" s="62"/>
      <c r="I14" s="62"/>
      <c r="J14" s="62"/>
      <c r="K14" s="62"/>
      <c r="L14" s="62"/>
      <c r="M14" s="62"/>
      <c r="N14" s="62"/>
      <c r="O14" s="62"/>
      <c r="P14" s="62"/>
      <c r="Q14" s="62"/>
      <c r="R14" s="62"/>
      <c r="S14" s="62"/>
      <c r="T14" s="62"/>
      <c r="U14" s="62"/>
    </row>
    <row r="15" spans="1:21" ht="13.5" customHeight="1" x14ac:dyDescent="0.2">
      <c r="A15" s="62"/>
      <c r="B15" s="62"/>
      <c r="C15" s="62"/>
      <c r="D15" s="62"/>
      <c r="E15" s="62"/>
      <c r="F15" s="62"/>
      <c r="G15" s="62"/>
      <c r="H15" s="62"/>
      <c r="I15" s="62"/>
      <c r="J15" s="62"/>
      <c r="K15" s="62"/>
      <c r="L15" s="62"/>
      <c r="M15" s="62"/>
      <c r="N15" s="62"/>
      <c r="O15" s="62"/>
      <c r="P15" s="62"/>
      <c r="Q15" s="62"/>
      <c r="R15" s="62"/>
      <c r="S15" s="62"/>
      <c r="T15" s="62"/>
      <c r="U15" s="62"/>
    </row>
    <row r="16" spans="1:21" ht="13.5" customHeight="1" x14ac:dyDescent="0.2">
      <c r="A16" s="62"/>
      <c r="B16" s="62"/>
      <c r="C16" s="62"/>
      <c r="D16" s="62"/>
      <c r="E16" s="62"/>
      <c r="F16" s="62"/>
      <c r="G16" s="62"/>
      <c r="H16" s="62"/>
      <c r="I16" s="62"/>
      <c r="J16" s="62"/>
      <c r="K16" s="62"/>
      <c r="L16" s="62"/>
      <c r="M16" s="62"/>
      <c r="N16" s="62"/>
      <c r="O16" s="62"/>
      <c r="P16" s="62"/>
      <c r="Q16" s="62"/>
      <c r="R16" s="62"/>
      <c r="S16" s="62"/>
      <c r="T16" s="62"/>
      <c r="U16" s="62"/>
    </row>
    <row r="17" spans="1:21" ht="13.5" customHeight="1" x14ac:dyDescent="0.2">
      <c r="A17" s="62"/>
      <c r="B17" s="62"/>
      <c r="C17" s="62"/>
      <c r="D17" s="62"/>
      <c r="E17" s="62"/>
      <c r="F17" s="62"/>
      <c r="G17" s="62"/>
      <c r="H17" s="62"/>
      <c r="I17" s="62"/>
      <c r="J17" s="62"/>
      <c r="K17" s="62"/>
      <c r="L17" s="62"/>
      <c r="M17" s="62"/>
      <c r="N17" s="62"/>
      <c r="O17" s="62"/>
      <c r="P17" s="62"/>
      <c r="Q17" s="62"/>
      <c r="R17" s="62"/>
      <c r="S17" s="62"/>
      <c r="T17" s="62"/>
      <c r="U17" s="62"/>
    </row>
    <row r="18" spans="1:21" ht="13.5" customHeight="1" x14ac:dyDescent="0.2">
      <c r="A18" s="62"/>
      <c r="B18" s="62"/>
      <c r="C18" s="62"/>
      <c r="D18" s="62"/>
      <c r="E18" s="62"/>
      <c r="F18" s="62"/>
      <c r="G18" s="62"/>
      <c r="H18" s="62"/>
      <c r="I18" s="62"/>
      <c r="J18" s="62"/>
      <c r="K18" s="62"/>
      <c r="L18" s="62"/>
      <c r="M18" s="62"/>
      <c r="N18" s="62"/>
      <c r="O18" s="62"/>
      <c r="P18" s="62"/>
      <c r="Q18" s="62"/>
      <c r="R18" s="62"/>
      <c r="S18" s="62"/>
      <c r="T18" s="62"/>
      <c r="U18" s="62"/>
    </row>
    <row r="19" spans="1:21" ht="13.5" customHeight="1" x14ac:dyDescent="0.2">
      <c r="A19" s="62"/>
      <c r="B19" s="62"/>
      <c r="C19" s="62"/>
      <c r="D19" s="62"/>
      <c r="E19" s="62"/>
      <c r="F19" s="62"/>
      <c r="G19" s="62"/>
      <c r="H19" s="62"/>
      <c r="I19" s="62"/>
      <c r="J19" s="62"/>
      <c r="K19" s="62"/>
      <c r="L19" s="62"/>
      <c r="M19" s="62"/>
      <c r="N19" s="62"/>
      <c r="O19" s="62"/>
      <c r="P19" s="62"/>
      <c r="Q19" s="62"/>
      <c r="R19" s="62"/>
      <c r="S19" s="62"/>
      <c r="T19" s="62"/>
      <c r="U19" s="62"/>
    </row>
    <row r="20" spans="1:21" ht="13.5" customHeight="1" x14ac:dyDescent="0.2">
      <c r="A20" s="62"/>
      <c r="B20" s="62"/>
      <c r="C20" s="62"/>
      <c r="D20" s="62"/>
      <c r="E20" s="62"/>
      <c r="F20" s="62"/>
      <c r="G20" s="62"/>
      <c r="H20" s="62"/>
      <c r="I20" s="62"/>
      <c r="J20" s="62"/>
      <c r="K20" s="62"/>
      <c r="L20" s="62"/>
      <c r="M20" s="62"/>
      <c r="N20" s="62"/>
      <c r="O20" s="62"/>
      <c r="P20" s="62"/>
      <c r="Q20" s="62"/>
      <c r="R20" s="62"/>
      <c r="S20" s="62"/>
      <c r="T20" s="62"/>
      <c r="U20" s="62"/>
    </row>
    <row r="21" spans="1:21" ht="13.5" customHeight="1" x14ac:dyDescent="0.2">
      <c r="A21" s="62"/>
      <c r="B21" s="62"/>
      <c r="C21" s="62"/>
      <c r="D21" s="62"/>
      <c r="E21" s="62"/>
      <c r="F21" s="62"/>
      <c r="G21" s="62"/>
      <c r="H21" s="62"/>
      <c r="I21" s="62"/>
      <c r="J21" s="62"/>
      <c r="K21" s="62"/>
      <c r="L21" s="62"/>
      <c r="M21" s="62"/>
      <c r="N21" s="62"/>
      <c r="O21" s="62"/>
      <c r="P21" s="62"/>
      <c r="Q21" s="62"/>
      <c r="R21" s="62"/>
      <c r="S21" s="62"/>
      <c r="T21" s="62"/>
      <c r="U21" s="62"/>
    </row>
    <row r="22" spans="1:21" ht="13.5" customHeight="1" x14ac:dyDescent="0.2">
      <c r="A22" s="62"/>
      <c r="B22" s="62"/>
      <c r="C22" s="62"/>
      <c r="D22" s="62"/>
      <c r="E22" s="62"/>
      <c r="F22" s="62"/>
      <c r="G22" s="62"/>
      <c r="H22" s="62"/>
      <c r="I22" s="62"/>
      <c r="J22" s="62"/>
      <c r="K22" s="62"/>
      <c r="L22" s="62"/>
      <c r="M22" s="62"/>
      <c r="N22" s="62"/>
      <c r="O22" s="62"/>
      <c r="P22" s="62"/>
      <c r="Q22" s="62"/>
      <c r="R22" s="62"/>
      <c r="S22" s="62"/>
      <c r="T22" s="62"/>
      <c r="U22" s="62"/>
    </row>
    <row r="23" spans="1:21" ht="13.5" customHeight="1" x14ac:dyDescent="0.2">
      <c r="A23" s="62"/>
      <c r="B23" s="62"/>
      <c r="C23" s="62"/>
      <c r="D23" s="62"/>
      <c r="E23" s="62"/>
      <c r="F23" s="62"/>
      <c r="G23" s="62"/>
      <c r="H23" s="62"/>
      <c r="I23" s="62"/>
      <c r="J23" s="62"/>
      <c r="K23" s="62"/>
      <c r="L23" s="62"/>
      <c r="M23" s="62"/>
      <c r="N23" s="62"/>
      <c r="O23" s="62"/>
      <c r="P23" s="62"/>
      <c r="Q23" s="62"/>
      <c r="R23" s="62"/>
      <c r="S23" s="62"/>
      <c r="T23" s="62"/>
      <c r="U23" s="62"/>
    </row>
    <row r="24" spans="1:21" ht="13.5" customHeight="1" x14ac:dyDescent="0.2">
      <c r="A24" s="62"/>
      <c r="B24" s="62"/>
      <c r="C24" s="62"/>
      <c r="D24" s="62"/>
      <c r="E24" s="62"/>
      <c r="F24" s="62"/>
      <c r="G24" s="62"/>
      <c r="H24" s="62"/>
      <c r="I24" s="62"/>
      <c r="J24" s="62"/>
      <c r="K24" s="62"/>
      <c r="L24" s="62"/>
      <c r="M24" s="62"/>
      <c r="N24" s="62"/>
      <c r="O24" s="62"/>
      <c r="P24" s="62"/>
      <c r="Q24" s="62"/>
      <c r="R24" s="62"/>
      <c r="S24" s="62"/>
      <c r="T24" s="62"/>
      <c r="U24" s="62"/>
    </row>
    <row r="25" spans="1:21" ht="13.5" customHeight="1" x14ac:dyDescent="0.2">
      <c r="A25" s="62"/>
      <c r="B25" s="62"/>
      <c r="C25" s="62"/>
      <c r="D25" s="62"/>
      <c r="E25" s="62"/>
      <c r="F25" s="62"/>
      <c r="G25" s="62"/>
      <c r="H25" s="62"/>
      <c r="I25" s="62"/>
      <c r="J25" s="62"/>
      <c r="K25" s="62"/>
      <c r="L25" s="62"/>
      <c r="M25" s="62"/>
      <c r="N25" s="62"/>
      <c r="O25" s="62"/>
      <c r="P25" s="62"/>
      <c r="Q25" s="62"/>
      <c r="R25" s="62"/>
      <c r="S25" s="62"/>
      <c r="T25" s="62"/>
      <c r="U25" s="62"/>
    </row>
    <row r="26" spans="1:21" ht="13.5" customHeight="1" x14ac:dyDescent="0.2">
      <c r="A26" s="62"/>
      <c r="B26" s="62"/>
      <c r="C26" s="62"/>
      <c r="D26" s="62"/>
      <c r="E26" s="62"/>
      <c r="F26" s="62"/>
      <c r="G26" s="62"/>
      <c r="H26" s="62"/>
      <c r="I26" s="62"/>
      <c r="J26" s="62"/>
      <c r="K26" s="62"/>
      <c r="L26" s="62"/>
      <c r="M26" s="62"/>
      <c r="N26" s="62"/>
      <c r="O26" s="62"/>
      <c r="P26" s="62"/>
      <c r="Q26" s="62"/>
      <c r="R26" s="62"/>
      <c r="S26" s="62"/>
      <c r="T26" s="62"/>
      <c r="U26" s="62"/>
    </row>
    <row r="27" spans="1:21" ht="13.5" customHeight="1" x14ac:dyDescent="0.2">
      <c r="A27" s="62"/>
      <c r="B27" s="62"/>
      <c r="C27" s="62"/>
      <c r="D27" s="62"/>
      <c r="E27" s="62"/>
      <c r="F27" s="62"/>
      <c r="G27" s="62"/>
      <c r="H27" s="62"/>
      <c r="I27" s="62"/>
      <c r="J27" s="62"/>
      <c r="K27" s="62"/>
      <c r="L27" s="62"/>
      <c r="M27" s="62"/>
      <c r="N27" s="62"/>
      <c r="O27" s="62"/>
      <c r="P27" s="62"/>
      <c r="Q27" s="62"/>
      <c r="R27" s="62"/>
      <c r="S27" s="62"/>
      <c r="T27" s="62"/>
      <c r="U27" s="62"/>
    </row>
    <row r="28" spans="1:21" ht="13.5" customHeight="1" x14ac:dyDescent="0.2">
      <c r="A28" s="62"/>
      <c r="B28" s="62"/>
      <c r="C28" s="62"/>
      <c r="D28" s="62"/>
      <c r="E28" s="62"/>
      <c r="F28" s="62"/>
      <c r="G28" s="62"/>
      <c r="H28" s="62"/>
      <c r="I28" s="62"/>
      <c r="J28" s="62"/>
      <c r="K28" s="62"/>
      <c r="L28" s="62"/>
      <c r="M28" s="62"/>
      <c r="N28" s="62"/>
      <c r="O28" s="62"/>
      <c r="P28" s="62"/>
      <c r="Q28" s="62"/>
      <c r="R28" s="62"/>
      <c r="S28" s="62"/>
      <c r="T28" s="62"/>
      <c r="U28" s="62"/>
    </row>
    <row r="29" spans="1:21" ht="13.5" customHeight="1" x14ac:dyDescent="0.2">
      <c r="A29" s="62"/>
      <c r="B29" s="62"/>
      <c r="C29" s="62"/>
      <c r="D29" s="62"/>
      <c r="E29" s="62"/>
      <c r="F29" s="62"/>
      <c r="G29" s="62"/>
      <c r="H29" s="62"/>
      <c r="I29" s="62"/>
      <c r="J29" s="62"/>
      <c r="K29" s="62"/>
      <c r="L29" s="62"/>
      <c r="M29" s="62"/>
      <c r="N29" s="62"/>
      <c r="O29" s="62"/>
      <c r="P29" s="62"/>
      <c r="Q29" s="62"/>
      <c r="R29" s="62"/>
      <c r="S29" s="62"/>
      <c r="T29" s="62"/>
      <c r="U29" s="62"/>
    </row>
    <row r="30" spans="1:21" ht="13.5" customHeight="1" x14ac:dyDescent="0.2">
      <c r="A30" s="62"/>
      <c r="B30" s="62"/>
      <c r="C30" s="62"/>
      <c r="D30" s="62"/>
      <c r="E30" s="62"/>
      <c r="F30" s="62"/>
      <c r="G30" s="62"/>
      <c r="H30" s="62"/>
      <c r="I30" s="62"/>
      <c r="J30" s="62"/>
      <c r="K30" s="62"/>
      <c r="L30" s="62"/>
      <c r="M30" s="62"/>
      <c r="N30" s="62"/>
      <c r="O30" s="62"/>
      <c r="P30" s="62"/>
      <c r="Q30" s="62"/>
      <c r="R30" s="62"/>
      <c r="S30" s="62"/>
      <c r="T30" s="62"/>
      <c r="U30" s="62"/>
    </row>
    <row r="31" spans="1:21" ht="13.5" customHeight="1" x14ac:dyDescent="0.2">
      <c r="A31" s="62"/>
      <c r="B31" s="62"/>
      <c r="C31" s="62"/>
      <c r="D31" s="62"/>
      <c r="E31" s="62"/>
      <c r="F31" s="62"/>
      <c r="G31" s="62"/>
      <c r="H31" s="62"/>
      <c r="I31" s="62"/>
      <c r="J31" s="62"/>
      <c r="K31" s="62"/>
      <c r="L31" s="62"/>
      <c r="M31" s="62"/>
      <c r="N31" s="62"/>
      <c r="O31" s="62"/>
      <c r="P31" s="62"/>
      <c r="Q31" s="62"/>
      <c r="R31" s="62"/>
      <c r="S31" s="62"/>
      <c r="T31" s="62"/>
      <c r="U31" s="62"/>
    </row>
    <row r="32" spans="1:21" ht="13.5" customHeight="1" x14ac:dyDescent="0.2">
      <c r="A32" s="62"/>
      <c r="B32" s="62"/>
      <c r="C32" s="62"/>
      <c r="D32" s="62"/>
      <c r="E32" s="62"/>
      <c r="F32" s="62"/>
      <c r="G32" s="62"/>
      <c r="H32" s="62"/>
      <c r="I32" s="62"/>
      <c r="J32" s="62"/>
      <c r="K32" s="62"/>
      <c r="L32" s="62"/>
      <c r="M32" s="62"/>
      <c r="N32" s="62"/>
      <c r="O32" s="62"/>
      <c r="P32" s="62"/>
      <c r="Q32" s="62"/>
      <c r="R32" s="62"/>
      <c r="S32" s="62"/>
      <c r="T32" s="62"/>
      <c r="U32" s="62"/>
    </row>
    <row r="33" spans="1:21" ht="13.5" customHeight="1" x14ac:dyDescent="0.2">
      <c r="A33" s="62"/>
      <c r="B33" s="62"/>
      <c r="C33" s="62"/>
      <c r="D33" s="62"/>
      <c r="E33" s="62"/>
      <c r="F33" s="62"/>
      <c r="G33" s="62"/>
      <c r="H33" s="62"/>
      <c r="I33" s="62"/>
      <c r="J33" s="62"/>
      <c r="K33" s="62"/>
      <c r="L33" s="62"/>
      <c r="M33" s="62"/>
      <c r="N33" s="62"/>
      <c r="O33" s="62"/>
      <c r="P33" s="62"/>
      <c r="Q33" s="62"/>
      <c r="R33" s="62"/>
      <c r="S33" s="62"/>
      <c r="T33" s="62"/>
      <c r="U33" s="62"/>
    </row>
    <row r="34" spans="1:21" ht="13.5" customHeight="1" x14ac:dyDescent="0.2">
      <c r="A34" s="62"/>
      <c r="B34" s="62"/>
      <c r="C34" s="62"/>
      <c r="D34" s="62"/>
      <c r="E34" s="62"/>
      <c r="F34" s="62"/>
      <c r="G34" s="62"/>
      <c r="H34" s="62"/>
      <c r="I34" s="62"/>
      <c r="J34" s="62"/>
      <c r="K34" s="62"/>
      <c r="L34" s="62"/>
      <c r="M34" s="62"/>
      <c r="N34" s="62"/>
      <c r="O34" s="62"/>
      <c r="P34" s="62"/>
      <c r="Q34" s="62"/>
      <c r="R34" s="62"/>
      <c r="S34" s="62"/>
      <c r="T34" s="62"/>
      <c r="U34" s="62"/>
    </row>
    <row r="35" spans="1:21" ht="13.5" customHeight="1" x14ac:dyDescent="0.2">
      <c r="A35" s="62"/>
      <c r="B35" s="62"/>
      <c r="C35" s="62"/>
      <c r="D35" s="62"/>
      <c r="E35" s="62"/>
      <c r="F35" s="62"/>
      <c r="G35" s="62"/>
      <c r="H35" s="62"/>
      <c r="I35" s="62"/>
      <c r="J35" s="62"/>
      <c r="K35" s="62"/>
      <c r="L35" s="62"/>
      <c r="M35" s="62"/>
      <c r="N35" s="62"/>
      <c r="O35" s="62"/>
      <c r="P35" s="62"/>
      <c r="Q35" s="62"/>
      <c r="R35" s="62"/>
      <c r="S35" s="62"/>
      <c r="T35" s="62"/>
      <c r="U35" s="62"/>
    </row>
    <row r="36" spans="1:21" ht="13.5" customHeight="1" x14ac:dyDescent="0.2">
      <c r="A36" s="62"/>
      <c r="B36" s="62"/>
      <c r="C36" s="62"/>
      <c r="D36" s="62"/>
      <c r="E36" s="62"/>
      <c r="F36" s="62"/>
      <c r="G36" s="62"/>
      <c r="H36" s="62"/>
      <c r="I36" s="62"/>
      <c r="J36" s="62"/>
      <c r="K36" s="62"/>
      <c r="L36" s="62"/>
      <c r="M36" s="62"/>
      <c r="N36" s="62"/>
      <c r="O36" s="62"/>
      <c r="P36" s="62"/>
      <c r="Q36" s="62"/>
      <c r="R36" s="62"/>
      <c r="S36" s="62"/>
      <c r="T36" s="62"/>
      <c r="U36" s="62"/>
    </row>
    <row r="37" spans="1:21" ht="13.5" customHeight="1" x14ac:dyDescent="0.2">
      <c r="A37" s="62"/>
      <c r="B37" s="62"/>
      <c r="C37" s="62"/>
      <c r="D37" s="62"/>
      <c r="E37" s="62"/>
      <c r="F37" s="62"/>
      <c r="G37" s="62"/>
      <c r="H37" s="62"/>
      <c r="I37" s="62"/>
      <c r="J37" s="62"/>
      <c r="K37" s="62"/>
      <c r="L37" s="62"/>
      <c r="M37" s="62"/>
      <c r="N37" s="62"/>
      <c r="O37" s="62"/>
      <c r="P37" s="62"/>
      <c r="Q37" s="62"/>
      <c r="R37" s="62"/>
      <c r="S37" s="62"/>
      <c r="T37" s="62"/>
      <c r="U37" s="62"/>
    </row>
    <row r="38" spans="1:21" ht="13.5" customHeight="1" x14ac:dyDescent="0.2">
      <c r="A38" s="62"/>
      <c r="B38" s="62"/>
      <c r="C38" s="62"/>
      <c r="D38" s="62"/>
      <c r="E38" s="62"/>
      <c r="F38" s="62"/>
      <c r="G38" s="62"/>
      <c r="H38" s="62"/>
      <c r="I38" s="62"/>
      <c r="J38" s="62"/>
      <c r="K38" s="62"/>
      <c r="L38" s="62"/>
      <c r="M38" s="62"/>
      <c r="N38" s="62"/>
      <c r="O38" s="62"/>
      <c r="P38" s="62"/>
      <c r="Q38" s="62"/>
      <c r="R38" s="62"/>
      <c r="S38" s="62"/>
      <c r="T38" s="62"/>
      <c r="U38" s="62"/>
    </row>
    <row r="39" spans="1:21" ht="13.5" customHeight="1" x14ac:dyDescent="0.2">
      <c r="A39" s="62"/>
      <c r="B39" s="62"/>
      <c r="C39" s="62"/>
      <c r="D39" s="62"/>
      <c r="E39" s="62"/>
      <c r="F39" s="62"/>
      <c r="G39" s="62"/>
      <c r="H39" s="62"/>
      <c r="I39" s="62"/>
      <c r="J39" s="62"/>
      <c r="K39" s="62"/>
      <c r="L39" s="62"/>
      <c r="M39" s="62"/>
      <c r="N39" s="62"/>
      <c r="O39" s="62"/>
      <c r="P39" s="62"/>
      <c r="Q39" s="62"/>
      <c r="R39" s="62"/>
      <c r="S39" s="62"/>
      <c r="T39" s="62"/>
      <c r="U39" s="62"/>
    </row>
    <row r="40" spans="1:21" ht="13.5" customHeight="1" x14ac:dyDescent="0.2">
      <c r="A40" s="62"/>
      <c r="B40" s="62"/>
      <c r="C40" s="62"/>
      <c r="D40" s="62"/>
      <c r="E40" s="62"/>
      <c r="F40" s="62"/>
      <c r="G40" s="62"/>
      <c r="H40" s="62"/>
      <c r="I40" s="62"/>
      <c r="J40" s="62"/>
      <c r="K40" s="62"/>
      <c r="L40" s="62"/>
      <c r="M40" s="62"/>
      <c r="N40" s="62"/>
      <c r="O40" s="62"/>
      <c r="P40" s="62"/>
      <c r="Q40" s="62"/>
      <c r="R40" s="62"/>
      <c r="S40" s="62"/>
      <c r="T40" s="62"/>
      <c r="U40" s="62"/>
    </row>
    <row r="41" spans="1:21" ht="13.5" customHeight="1" x14ac:dyDescent="0.2">
      <c r="A41" s="62"/>
      <c r="B41" s="62"/>
      <c r="C41" s="62"/>
      <c r="D41" s="62"/>
      <c r="E41" s="62"/>
      <c r="F41" s="62"/>
      <c r="G41" s="62"/>
      <c r="H41" s="62"/>
      <c r="I41" s="62"/>
      <c r="J41" s="62"/>
      <c r="K41" s="62"/>
      <c r="L41" s="62"/>
      <c r="M41" s="62"/>
      <c r="N41" s="62"/>
      <c r="O41" s="62"/>
      <c r="P41" s="62"/>
      <c r="Q41" s="62"/>
      <c r="R41" s="62"/>
      <c r="S41" s="62"/>
      <c r="T41" s="62"/>
      <c r="U41" s="62"/>
    </row>
    <row r="42" spans="1:21" ht="13.5" customHeight="1" x14ac:dyDescent="0.2">
      <c r="A42" s="62"/>
      <c r="B42" s="62"/>
      <c r="C42" s="62"/>
      <c r="D42" s="62"/>
      <c r="E42" s="62"/>
      <c r="F42" s="62"/>
      <c r="G42" s="62"/>
      <c r="H42" s="62"/>
      <c r="I42" s="62"/>
      <c r="J42" s="62"/>
      <c r="K42" s="62"/>
      <c r="L42" s="62"/>
      <c r="M42" s="62"/>
      <c r="N42" s="62"/>
      <c r="O42" s="62"/>
      <c r="P42" s="62"/>
      <c r="Q42" s="62"/>
      <c r="R42" s="62"/>
      <c r="S42" s="62"/>
      <c r="T42" s="62"/>
      <c r="U42" s="62"/>
    </row>
    <row r="43" spans="1:21" ht="30.75" customHeight="1" thickBot="1" x14ac:dyDescent="0.25">
      <c r="A43" s="62"/>
      <c r="B43" s="62"/>
      <c r="C43" s="62"/>
      <c r="D43" s="62"/>
      <c r="E43" s="62"/>
      <c r="F43" s="62"/>
      <c r="G43" s="62"/>
      <c r="H43" s="62"/>
      <c r="I43" s="62"/>
      <c r="J43" s="62"/>
      <c r="K43" s="62"/>
      <c r="L43" s="62"/>
      <c r="M43" s="62"/>
      <c r="N43" s="62"/>
      <c r="O43" s="64" t="s">
        <v>455</v>
      </c>
      <c r="P43" s="62"/>
      <c r="Q43" s="62"/>
      <c r="R43" s="62"/>
      <c r="S43" s="62"/>
      <c r="T43" s="62"/>
      <c r="U43" s="62"/>
    </row>
    <row r="44" spans="1:21" ht="30.75" customHeight="1" thickBot="1" x14ac:dyDescent="0.25">
      <c r="A44" s="62"/>
      <c r="B44" s="65" t="s">
        <v>456</v>
      </c>
      <c r="C44" s="66"/>
      <c r="D44" s="66"/>
      <c r="E44" s="67"/>
      <c r="F44" s="67"/>
      <c r="G44" s="67"/>
      <c r="H44" s="67"/>
      <c r="I44" s="67"/>
      <c r="J44" s="68" t="s">
        <v>443</v>
      </c>
      <c r="K44" s="69" t="s">
        <v>444</v>
      </c>
      <c r="L44" s="70" t="s">
        <v>445</v>
      </c>
      <c r="M44" s="70" t="s">
        <v>446</v>
      </c>
      <c r="N44" s="70" t="s">
        <v>447</v>
      </c>
      <c r="O44" s="71" t="s">
        <v>448</v>
      </c>
      <c r="P44" s="62"/>
      <c r="Q44" s="62"/>
      <c r="R44" s="62"/>
      <c r="S44" s="62"/>
      <c r="T44" s="62"/>
      <c r="U44" s="62"/>
    </row>
    <row r="45" spans="1:21" ht="30.75" customHeight="1" x14ac:dyDescent="0.2">
      <c r="A45" s="62"/>
      <c r="B45" s="1186" t="s">
        <v>457</v>
      </c>
      <c r="C45" s="1187"/>
      <c r="D45" s="72"/>
      <c r="E45" s="1192" t="s">
        <v>212</v>
      </c>
      <c r="F45" s="1192"/>
      <c r="G45" s="1192"/>
      <c r="H45" s="1192"/>
      <c r="I45" s="1192"/>
      <c r="J45" s="1193"/>
      <c r="K45" s="73">
        <v>292</v>
      </c>
      <c r="L45" s="74">
        <v>276</v>
      </c>
      <c r="M45" s="74">
        <v>253</v>
      </c>
      <c r="N45" s="74">
        <v>232</v>
      </c>
      <c r="O45" s="75">
        <v>225</v>
      </c>
      <c r="P45" s="62"/>
      <c r="Q45" s="62"/>
      <c r="R45" s="62"/>
      <c r="S45" s="62"/>
      <c r="T45" s="62"/>
      <c r="U45" s="62"/>
    </row>
    <row r="46" spans="1:21" ht="30.75" customHeight="1" x14ac:dyDescent="0.2">
      <c r="A46" s="62"/>
      <c r="B46" s="1188"/>
      <c r="C46" s="1189"/>
      <c r="D46" s="76"/>
      <c r="E46" s="1180" t="s">
        <v>337</v>
      </c>
      <c r="F46" s="1180"/>
      <c r="G46" s="1180"/>
      <c r="H46" s="1180"/>
      <c r="I46" s="1180"/>
      <c r="J46" s="1181"/>
      <c r="K46" s="77" t="s">
        <v>47</v>
      </c>
      <c r="L46" s="78" t="s">
        <v>47</v>
      </c>
      <c r="M46" s="78" t="s">
        <v>47</v>
      </c>
      <c r="N46" s="78" t="s">
        <v>47</v>
      </c>
      <c r="O46" s="79" t="s">
        <v>47</v>
      </c>
      <c r="P46" s="62"/>
      <c r="Q46" s="62"/>
      <c r="R46" s="62"/>
      <c r="S46" s="62"/>
      <c r="T46" s="62"/>
      <c r="U46" s="62"/>
    </row>
    <row r="47" spans="1:21" ht="30.75" customHeight="1" x14ac:dyDescent="0.2">
      <c r="A47" s="62"/>
      <c r="B47" s="1188"/>
      <c r="C47" s="1189"/>
      <c r="D47" s="76"/>
      <c r="E47" s="1180" t="s">
        <v>341</v>
      </c>
      <c r="F47" s="1180"/>
      <c r="G47" s="1180"/>
      <c r="H47" s="1180"/>
      <c r="I47" s="1180"/>
      <c r="J47" s="1181"/>
      <c r="K47" s="77" t="s">
        <v>47</v>
      </c>
      <c r="L47" s="78" t="s">
        <v>47</v>
      </c>
      <c r="M47" s="78" t="s">
        <v>47</v>
      </c>
      <c r="N47" s="78" t="s">
        <v>47</v>
      </c>
      <c r="O47" s="79" t="s">
        <v>47</v>
      </c>
      <c r="P47" s="62"/>
      <c r="Q47" s="62"/>
      <c r="R47" s="62"/>
      <c r="S47" s="62"/>
      <c r="T47" s="62"/>
      <c r="U47" s="62"/>
    </row>
    <row r="48" spans="1:21" ht="30.75" customHeight="1" x14ac:dyDescent="0.2">
      <c r="A48" s="62"/>
      <c r="B48" s="1188"/>
      <c r="C48" s="1189"/>
      <c r="D48" s="76"/>
      <c r="E48" s="1180" t="s">
        <v>458</v>
      </c>
      <c r="F48" s="1180"/>
      <c r="G48" s="1180"/>
      <c r="H48" s="1180"/>
      <c r="I48" s="1180"/>
      <c r="J48" s="1181"/>
      <c r="K48" s="77">
        <v>183</v>
      </c>
      <c r="L48" s="78">
        <v>217</v>
      </c>
      <c r="M48" s="78">
        <v>236</v>
      </c>
      <c r="N48" s="78">
        <v>256</v>
      </c>
      <c r="O48" s="79">
        <v>298</v>
      </c>
      <c r="P48" s="62"/>
      <c r="Q48" s="62"/>
      <c r="R48" s="62"/>
      <c r="S48" s="62"/>
      <c r="T48" s="62"/>
      <c r="U48" s="62"/>
    </row>
    <row r="49" spans="1:21" ht="30.75" customHeight="1" x14ac:dyDescent="0.2">
      <c r="A49" s="62"/>
      <c r="B49" s="1188"/>
      <c r="C49" s="1189"/>
      <c r="D49" s="76"/>
      <c r="E49" s="1180" t="s">
        <v>459</v>
      </c>
      <c r="F49" s="1180"/>
      <c r="G49" s="1180"/>
      <c r="H49" s="1180"/>
      <c r="I49" s="1180"/>
      <c r="J49" s="1181"/>
      <c r="K49" s="77">
        <v>9</v>
      </c>
      <c r="L49" s="78">
        <v>12</v>
      </c>
      <c r="M49" s="78">
        <v>16</v>
      </c>
      <c r="N49" s="78">
        <v>13</v>
      </c>
      <c r="O49" s="79">
        <v>34</v>
      </c>
      <c r="P49" s="62"/>
      <c r="Q49" s="62"/>
      <c r="R49" s="62"/>
      <c r="S49" s="62"/>
      <c r="T49" s="62"/>
      <c r="U49" s="62"/>
    </row>
    <row r="50" spans="1:21" ht="30.75" customHeight="1" x14ac:dyDescent="0.2">
      <c r="A50" s="62"/>
      <c r="B50" s="1188"/>
      <c r="C50" s="1189"/>
      <c r="D50" s="76"/>
      <c r="E50" s="1180" t="s">
        <v>460</v>
      </c>
      <c r="F50" s="1180"/>
      <c r="G50" s="1180"/>
      <c r="H50" s="1180"/>
      <c r="I50" s="1180"/>
      <c r="J50" s="1181"/>
      <c r="K50" s="77" t="s">
        <v>47</v>
      </c>
      <c r="L50" s="78" t="s">
        <v>47</v>
      </c>
      <c r="M50" s="78" t="s">
        <v>47</v>
      </c>
      <c r="N50" s="78" t="s">
        <v>47</v>
      </c>
      <c r="O50" s="79" t="s">
        <v>47</v>
      </c>
      <c r="P50" s="62"/>
      <c r="Q50" s="62"/>
      <c r="R50" s="62"/>
      <c r="S50" s="62"/>
      <c r="T50" s="62"/>
      <c r="U50" s="62"/>
    </row>
    <row r="51" spans="1:21" ht="30.75" customHeight="1" x14ac:dyDescent="0.2">
      <c r="A51" s="62"/>
      <c r="B51" s="1190"/>
      <c r="C51" s="1191"/>
      <c r="D51" s="80"/>
      <c r="E51" s="1180" t="s">
        <v>353</v>
      </c>
      <c r="F51" s="1180"/>
      <c r="G51" s="1180"/>
      <c r="H51" s="1180"/>
      <c r="I51" s="1180"/>
      <c r="J51" s="1181"/>
      <c r="K51" s="77">
        <v>0</v>
      </c>
      <c r="L51" s="78">
        <v>0</v>
      </c>
      <c r="M51" s="78">
        <v>0</v>
      </c>
      <c r="N51" s="78">
        <v>0</v>
      </c>
      <c r="O51" s="79">
        <v>0</v>
      </c>
      <c r="P51" s="62"/>
      <c r="Q51" s="62"/>
      <c r="R51" s="62"/>
      <c r="S51" s="62"/>
      <c r="T51" s="62"/>
      <c r="U51" s="62"/>
    </row>
    <row r="52" spans="1:21" ht="30.75" customHeight="1" x14ac:dyDescent="0.2">
      <c r="A52" s="62"/>
      <c r="B52" s="1178" t="s">
        <v>461</v>
      </c>
      <c r="C52" s="1179"/>
      <c r="D52" s="80"/>
      <c r="E52" s="1180" t="s">
        <v>462</v>
      </c>
      <c r="F52" s="1180"/>
      <c r="G52" s="1180"/>
      <c r="H52" s="1180"/>
      <c r="I52" s="1180"/>
      <c r="J52" s="1181"/>
      <c r="K52" s="77">
        <v>355</v>
      </c>
      <c r="L52" s="78">
        <v>385</v>
      </c>
      <c r="M52" s="78">
        <v>377</v>
      </c>
      <c r="N52" s="78">
        <v>393</v>
      </c>
      <c r="O52" s="79">
        <v>417</v>
      </c>
      <c r="P52" s="62"/>
      <c r="Q52" s="62"/>
      <c r="R52" s="62"/>
      <c r="S52" s="62"/>
      <c r="T52" s="62"/>
      <c r="U52" s="62"/>
    </row>
    <row r="53" spans="1:21" ht="30.75" customHeight="1" thickBot="1" x14ac:dyDescent="0.25">
      <c r="A53" s="62"/>
      <c r="B53" s="1182" t="s">
        <v>463</v>
      </c>
      <c r="C53" s="1183"/>
      <c r="D53" s="81"/>
      <c r="E53" s="1184" t="s">
        <v>464</v>
      </c>
      <c r="F53" s="1184"/>
      <c r="G53" s="1184"/>
      <c r="H53" s="1184"/>
      <c r="I53" s="1184"/>
      <c r="J53" s="1185"/>
      <c r="K53" s="82">
        <v>129</v>
      </c>
      <c r="L53" s="83">
        <v>120</v>
      </c>
      <c r="M53" s="83">
        <v>128</v>
      </c>
      <c r="N53" s="83">
        <v>108</v>
      </c>
      <c r="O53" s="84">
        <v>140</v>
      </c>
      <c r="P53" s="62"/>
      <c r="Q53" s="62"/>
      <c r="R53" s="62"/>
      <c r="S53" s="62"/>
      <c r="T53" s="62"/>
      <c r="U53" s="62"/>
    </row>
    <row r="54" spans="1:21" ht="24" customHeight="1" x14ac:dyDescent="0.2">
      <c r="A54" s="62"/>
      <c r="B54" s="85" t="s">
        <v>427</v>
      </c>
      <c r="C54" s="62"/>
      <c r="D54" s="62"/>
      <c r="E54" s="62"/>
      <c r="F54" s="62"/>
      <c r="G54" s="62"/>
      <c r="H54" s="62"/>
      <c r="I54" s="62"/>
      <c r="J54" s="62"/>
      <c r="K54" s="62"/>
      <c r="L54" s="62"/>
      <c r="M54" s="62"/>
      <c r="N54" s="62"/>
      <c r="O54" s="62"/>
      <c r="P54" s="62"/>
      <c r="Q54" s="62"/>
      <c r="R54" s="62"/>
      <c r="S54" s="62"/>
      <c r="T54" s="62"/>
      <c r="U54" s="62"/>
    </row>
    <row r="55" spans="1:21" ht="24" customHeight="1" x14ac:dyDescent="0.2">
      <c r="A55" s="62"/>
      <c r="B55" s="85"/>
      <c r="C55" s="62"/>
      <c r="D55" s="62"/>
      <c r="E55" s="62"/>
      <c r="F55" s="62"/>
      <c r="G55" s="62"/>
      <c r="H55" s="62"/>
      <c r="I55" s="62"/>
      <c r="J55" s="62"/>
      <c r="K55" s="62"/>
      <c r="L55" s="62"/>
      <c r="M55" s="62"/>
      <c r="N55" s="62"/>
      <c r="O55" s="62"/>
      <c r="P55" s="62"/>
      <c r="Q55" s="62"/>
      <c r="R55" s="62"/>
      <c r="S55" s="62"/>
      <c r="T55" s="62"/>
      <c r="U55" s="62"/>
    </row>
    <row r="56" spans="1:21" ht="24" customHeight="1" x14ac:dyDescent="0.2">
      <c r="A56" s="62"/>
      <c r="B56" s="85"/>
      <c r="C56" s="62"/>
      <c r="D56" s="62"/>
      <c r="E56" s="62"/>
      <c r="F56" s="62"/>
      <c r="G56" s="62"/>
      <c r="H56" s="62"/>
      <c r="I56" s="62"/>
      <c r="J56" s="62"/>
      <c r="K56" s="62"/>
      <c r="L56" s="62"/>
      <c r="M56" s="62"/>
      <c r="N56" s="62"/>
      <c r="O56" s="62"/>
      <c r="P56" s="62"/>
      <c r="Q56" s="62"/>
      <c r="R56" s="62"/>
      <c r="S56" s="62"/>
      <c r="T56" s="62"/>
      <c r="U56" s="62"/>
    </row>
  </sheetData>
  <sheetProtection algorithmName="SHA-512" hashValue="zihlYBNcQ1dnDcI/GwXkXqWvizRUeRsyDNVtTrHBgpKYXEzep+QwwEXczF1+7xF+/a7opeft8s6lLwuAgVzknA==" saltValue="EvdjVKvbY2BlYGabE4T4j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x14ac:dyDescent="0.2"/>
  <cols>
    <col min="1" max="1" width="6.6640625" style="86" customWidth="1"/>
    <col min="2" max="3" width="12.6640625" style="86" customWidth="1"/>
    <col min="4" max="4" width="11.6640625" style="86" customWidth="1"/>
    <col min="5" max="8" width="10.33203125" style="86" customWidth="1"/>
    <col min="9" max="13" width="16.33203125" style="86" customWidth="1"/>
    <col min="14" max="19" width="12.6640625" style="86" customWidth="1"/>
    <col min="20" max="16384" width="0" style="8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7" t="s">
        <v>455</v>
      </c>
    </row>
    <row r="40" spans="2:13" ht="27.75" customHeight="1" thickBot="1" x14ac:dyDescent="0.25">
      <c r="B40" s="88" t="s">
        <v>456</v>
      </c>
      <c r="C40" s="89"/>
      <c r="D40" s="89"/>
      <c r="E40" s="90"/>
      <c r="F40" s="90"/>
      <c r="G40" s="90"/>
      <c r="H40" s="91" t="s">
        <v>443</v>
      </c>
      <c r="I40" s="92" t="s">
        <v>444</v>
      </c>
      <c r="J40" s="93" t="s">
        <v>445</v>
      </c>
      <c r="K40" s="93" t="s">
        <v>446</v>
      </c>
      <c r="L40" s="93" t="s">
        <v>447</v>
      </c>
      <c r="M40" s="94" t="s">
        <v>448</v>
      </c>
    </row>
    <row r="41" spans="2:13" ht="27.75" customHeight="1" x14ac:dyDescent="0.2">
      <c r="B41" s="1194" t="s">
        <v>465</v>
      </c>
      <c r="C41" s="1195"/>
      <c r="D41" s="95"/>
      <c r="E41" s="1200" t="s">
        <v>466</v>
      </c>
      <c r="F41" s="1200"/>
      <c r="G41" s="1200"/>
      <c r="H41" s="1201"/>
      <c r="I41" s="96">
        <v>2631</v>
      </c>
      <c r="J41" s="97">
        <v>2549</v>
      </c>
      <c r="K41" s="97">
        <v>2482</v>
      </c>
      <c r="L41" s="97">
        <v>2396</v>
      </c>
      <c r="M41" s="98">
        <v>2288</v>
      </c>
    </row>
    <row r="42" spans="2:13" ht="27.75" customHeight="1" x14ac:dyDescent="0.2">
      <c r="B42" s="1196"/>
      <c r="C42" s="1197"/>
      <c r="D42" s="99"/>
      <c r="E42" s="1202" t="s">
        <v>467</v>
      </c>
      <c r="F42" s="1202"/>
      <c r="G42" s="1202"/>
      <c r="H42" s="1203"/>
      <c r="I42" s="100" t="s">
        <v>47</v>
      </c>
      <c r="J42" s="101" t="s">
        <v>47</v>
      </c>
      <c r="K42" s="101" t="s">
        <v>47</v>
      </c>
      <c r="L42" s="101" t="s">
        <v>47</v>
      </c>
      <c r="M42" s="102" t="s">
        <v>47</v>
      </c>
    </row>
    <row r="43" spans="2:13" ht="27.75" customHeight="1" x14ac:dyDescent="0.2">
      <c r="B43" s="1196"/>
      <c r="C43" s="1197"/>
      <c r="D43" s="99"/>
      <c r="E43" s="1202" t="s">
        <v>468</v>
      </c>
      <c r="F43" s="1202"/>
      <c r="G43" s="1202"/>
      <c r="H43" s="1203"/>
      <c r="I43" s="100">
        <v>3662</v>
      </c>
      <c r="J43" s="101">
        <v>3948</v>
      </c>
      <c r="K43" s="101">
        <v>4362</v>
      </c>
      <c r="L43" s="101">
        <v>4105</v>
      </c>
      <c r="M43" s="102">
        <v>3882</v>
      </c>
    </row>
    <row r="44" spans="2:13" ht="27.75" customHeight="1" x14ac:dyDescent="0.2">
      <c r="B44" s="1196"/>
      <c r="C44" s="1197"/>
      <c r="D44" s="99"/>
      <c r="E44" s="1202" t="s">
        <v>469</v>
      </c>
      <c r="F44" s="1202"/>
      <c r="G44" s="1202"/>
      <c r="H44" s="1203"/>
      <c r="I44" s="100">
        <v>184</v>
      </c>
      <c r="J44" s="101">
        <v>208</v>
      </c>
      <c r="K44" s="101">
        <v>325</v>
      </c>
      <c r="L44" s="101">
        <v>390</v>
      </c>
      <c r="M44" s="102">
        <v>475</v>
      </c>
    </row>
    <row r="45" spans="2:13" ht="27.75" customHeight="1" x14ac:dyDescent="0.2">
      <c r="B45" s="1196"/>
      <c r="C45" s="1197"/>
      <c r="D45" s="99"/>
      <c r="E45" s="1202" t="s">
        <v>470</v>
      </c>
      <c r="F45" s="1202"/>
      <c r="G45" s="1202"/>
      <c r="H45" s="1203"/>
      <c r="I45" s="100">
        <v>1403</v>
      </c>
      <c r="J45" s="101">
        <v>1350</v>
      </c>
      <c r="K45" s="101">
        <v>1314</v>
      </c>
      <c r="L45" s="101">
        <v>1344</v>
      </c>
      <c r="M45" s="102">
        <v>1381</v>
      </c>
    </row>
    <row r="46" spans="2:13" ht="27.75" customHeight="1" x14ac:dyDescent="0.2">
      <c r="B46" s="1196"/>
      <c r="C46" s="1197"/>
      <c r="D46" s="103"/>
      <c r="E46" s="1202" t="s">
        <v>471</v>
      </c>
      <c r="F46" s="1202"/>
      <c r="G46" s="1202"/>
      <c r="H46" s="1203"/>
      <c r="I46" s="100" t="s">
        <v>47</v>
      </c>
      <c r="J46" s="101" t="s">
        <v>47</v>
      </c>
      <c r="K46" s="101" t="s">
        <v>47</v>
      </c>
      <c r="L46" s="101" t="s">
        <v>47</v>
      </c>
      <c r="M46" s="102" t="s">
        <v>47</v>
      </c>
    </row>
    <row r="47" spans="2:13" ht="27.75" customHeight="1" x14ac:dyDescent="0.2">
      <c r="B47" s="1196"/>
      <c r="C47" s="1197"/>
      <c r="D47" s="104"/>
      <c r="E47" s="1204" t="s">
        <v>472</v>
      </c>
      <c r="F47" s="1205"/>
      <c r="G47" s="1205"/>
      <c r="H47" s="1206"/>
      <c r="I47" s="100" t="s">
        <v>47</v>
      </c>
      <c r="J47" s="101" t="s">
        <v>47</v>
      </c>
      <c r="K47" s="101" t="s">
        <v>47</v>
      </c>
      <c r="L47" s="101" t="s">
        <v>47</v>
      </c>
      <c r="M47" s="102" t="s">
        <v>47</v>
      </c>
    </row>
    <row r="48" spans="2:13" ht="27.75" customHeight="1" x14ac:dyDescent="0.2">
      <c r="B48" s="1196"/>
      <c r="C48" s="1197"/>
      <c r="D48" s="99"/>
      <c r="E48" s="1202" t="s">
        <v>310</v>
      </c>
      <c r="F48" s="1202"/>
      <c r="G48" s="1202"/>
      <c r="H48" s="1203"/>
      <c r="I48" s="100" t="s">
        <v>47</v>
      </c>
      <c r="J48" s="101" t="s">
        <v>47</v>
      </c>
      <c r="K48" s="101" t="s">
        <v>47</v>
      </c>
      <c r="L48" s="101" t="s">
        <v>47</v>
      </c>
      <c r="M48" s="102" t="s">
        <v>47</v>
      </c>
    </row>
    <row r="49" spans="2:13" ht="27.75" customHeight="1" x14ac:dyDescent="0.2">
      <c r="B49" s="1198"/>
      <c r="C49" s="1199"/>
      <c r="D49" s="99"/>
      <c r="E49" s="1202" t="s">
        <v>473</v>
      </c>
      <c r="F49" s="1202"/>
      <c r="G49" s="1202"/>
      <c r="H49" s="1203"/>
      <c r="I49" s="100" t="s">
        <v>47</v>
      </c>
      <c r="J49" s="101" t="s">
        <v>47</v>
      </c>
      <c r="K49" s="101" t="s">
        <v>47</v>
      </c>
      <c r="L49" s="101" t="s">
        <v>47</v>
      </c>
      <c r="M49" s="102" t="s">
        <v>47</v>
      </c>
    </row>
    <row r="50" spans="2:13" ht="27.75" customHeight="1" x14ac:dyDescent="0.2">
      <c r="B50" s="1207" t="s">
        <v>474</v>
      </c>
      <c r="C50" s="1208"/>
      <c r="D50" s="105"/>
      <c r="E50" s="1202" t="s">
        <v>475</v>
      </c>
      <c r="F50" s="1202"/>
      <c r="G50" s="1202"/>
      <c r="H50" s="1203"/>
      <c r="I50" s="100">
        <v>3471</v>
      </c>
      <c r="J50" s="101">
        <v>3299</v>
      </c>
      <c r="K50" s="101">
        <v>3540</v>
      </c>
      <c r="L50" s="101">
        <v>4006</v>
      </c>
      <c r="M50" s="102">
        <v>4452</v>
      </c>
    </row>
    <row r="51" spans="2:13" ht="27.75" customHeight="1" x14ac:dyDescent="0.2">
      <c r="B51" s="1196"/>
      <c r="C51" s="1197"/>
      <c r="D51" s="99"/>
      <c r="E51" s="1202" t="s">
        <v>476</v>
      </c>
      <c r="F51" s="1202"/>
      <c r="G51" s="1202"/>
      <c r="H51" s="1203"/>
      <c r="I51" s="100">
        <v>44</v>
      </c>
      <c r="J51" s="101">
        <v>35</v>
      </c>
      <c r="K51" s="101">
        <v>31</v>
      </c>
      <c r="L51" s="101">
        <v>38</v>
      </c>
      <c r="M51" s="102">
        <v>39</v>
      </c>
    </row>
    <row r="52" spans="2:13" ht="27.75" customHeight="1" x14ac:dyDescent="0.2">
      <c r="B52" s="1198"/>
      <c r="C52" s="1199"/>
      <c r="D52" s="99"/>
      <c r="E52" s="1202" t="s">
        <v>477</v>
      </c>
      <c r="F52" s="1202"/>
      <c r="G52" s="1202"/>
      <c r="H52" s="1203"/>
      <c r="I52" s="100">
        <v>4523</v>
      </c>
      <c r="J52" s="101">
        <v>4632</v>
      </c>
      <c r="K52" s="101">
        <v>4855</v>
      </c>
      <c r="L52" s="101">
        <v>4667</v>
      </c>
      <c r="M52" s="102">
        <v>4541</v>
      </c>
    </row>
    <row r="53" spans="2:13" ht="27.75" customHeight="1" thickBot="1" x14ac:dyDescent="0.25">
      <c r="B53" s="1209" t="s">
        <v>463</v>
      </c>
      <c r="C53" s="1210"/>
      <c r="D53" s="106"/>
      <c r="E53" s="1211" t="s">
        <v>478</v>
      </c>
      <c r="F53" s="1211"/>
      <c r="G53" s="1211"/>
      <c r="H53" s="1212"/>
      <c r="I53" s="107">
        <v>-157</v>
      </c>
      <c r="J53" s="108">
        <v>88</v>
      </c>
      <c r="K53" s="108">
        <v>57</v>
      </c>
      <c r="L53" s="108">
        <v>-477</v>
      </c>
      <c r="M53" s="109">
        <v>-1006</v>
      </c>
    </row>
    <row r="54" spans="2:13" ht="27.75" customHeight="1" x14ac:dyDescent="0.2">
      <c r="B54" s="110" t="s">
        <v>479</v>
      </c>
      <c r="C54" s="111"/>
      <c r="D54" s="111"/>
      <c r="E54" s="112"/>
      <c r="F54" s="112"/>
      <c r="G54" s="112"/>
      <c r="H54" s="112"/>
      <c r="I54" s="113"/>
      <c r="J54" s="113"/>
      <c r="K54" s="113"/>
      <c r="L54" s="113"/>
      <c r="M54" s="113"/>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thFF2xwCYTxRv/9weI1vgjM0nj8eKQaaYN842scKIjokMTZsFj8CW6j94Mh4+LNeAYSXXJnfPlKNh9uBVhVZQ==" saltValue="3C5lvo9zQbTLy2kyLuKAo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G64" sqref="G64"/>
    </sheetView>
  </sheetViews>
  <sheetFormatPr defaultColWidth="0" defaultRowHeight="0" customHeight="1" zeroHeight="1" x14ac:dyDescent="0.2"/>
  <cols>
    <col min="1" max="1" width="8.21875" style="15" customWidth="1"/>
    <col min="2" max="2" width="16.33203125" style="15" customWidth="1"/>
    <col min="3" max="5" width="26.21875" style="15" customWidth="1"/>
    <col min="6" max="8" width="24.21875" style="15" customWidth="1"/>
    <col min="9" max="14" width="26" style="15" customWidth="1"/>
    <col min="15" max="15" width="6.109375" style="15" customWidth="1"/>
    <col min="16" max="16" width="9" style="15" hidden="1" customWidth="1"/>
    <col min="17" max="20" width="0" style="15" hidden="1" customWidth="1"/>
    <col min="21" max="21" width="9" style="15" hidden="1" customWidth="1"/>
    <col min="22" max="22" width="0" style="15" hidden="1" customWidth="1"/>
    <col min="23" max="23" width="9" style="15" hidden="1" customWidth="1"/>
    <col min="24" max="16384" width="0" style="15"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16"/>
      <c r="C53" s="16"/>
      <c r="D53" s="16"/>
      <c r="E53" s="16"/>
      <c r="F53" s="16"/>
      <c r="G53" s="16"/>
      <c r="H53" s="114" t="s">
        <v>455</v>
      </c>
    </row>
    <row r="54" spans="2:8" ht="29.25" customHeight="1" thickBot="1" x14ac:dyDescent="0.3">
      <c r="B54" s="115" t="s">
        <v>7</v>
      </c>
      <c r="C54" s="116"/>
      <c r="D54" s="116"/>
      <c r="E54" s="117" t="s">
        <v>443</v>
      </c>
      <c r="F54" s="118" t="s">
        <v>446</v>
      </c>
      <c r="G54" s="118" t="s">
        <v>447</v>
      </c>
      <c r="H54" s="119" t="s">
        <v>448</v>
      </c>
    </row>
    <row r="55" spans="2:8" ht="52.5" customHeight="1" x14ac:dyDescent="0.2">
      <c r="B55" s="120"/>
      <c r="C55" s="1221" t="s">
        <v>100</v>
      </c>
      <c r="D55" s="1221"/>
      <c r="E55" s="1222"/>
      <c r="F55" s="121">
        <v>934</v>
      </c>
      <c r="G55" s="121">
        <v>1133</v>
      </c>
      <c r="H55" s="122">
        <v>1323</v>
      </c>
    </row>
    <row r="56" spans="2:8" ht="52.5" customHeight="1" x14ac:dyDescent="0.2">
      <c r="B56" s="123"/>
      <c r="C56" s="1223" t="s">
        <v>103</v>
      </c>
      <c r="D56" s="1223"/>
      <c r="E56" s="1224"/>
      <c r="F56" s="124">
        <v>1267</v>
      </c>
      <c r="G56" s="124">
        <v>1329</v>
      </c>
      <c r="H56" s="125">
        <v>1291</v>
      </c>
    </row>
    <row r="57" spans="2:8" ht="53.25" customHeight="1" x14ac:dyDescent="0.2">
      <c r="B57" s="123"/>
      <c r="C57" s="1225" t="s">
        <v>105</v>
      </c>
      <c r="D57" s="1225"/>
      <c r="E57" s="1226"/>
      <c r="F57" s="126">
        <v>1174</v>
      </c>
      <c r="G57" s="126">
        <v>1392</v>
      </c>
      <c r="H57" s="127">
        <v>1667</v>
      </c>
    </row>
    <row r="58" spans="2:8" ht="45.75" customHeight="1" x14ac:dyDescent="0.2">
      <c r="B58" s="128"/>
      <c r="C58" s="1213" t="s">
        <v>480</v>
      </c>
      <c r="D58" s="1214"/>
      <c r="E58" s="1215"/>
      <c r="F58" s="129">
        <v>752</v>
      </c>
      <c r="G58" s="129">
        <v>781</v>
      </c>
      <c r="H58" s="130">
        <v>809</v>
      </c>
    </row>
    <row r="59" spans="2:8" ht="45.75" customHeight="1" x14ac:dyDescent="0.2">
      <c r="B59" s="128"/>
      <c r="C59" s="1213" t="s">
        <v>481</v>
      </c>
      <c r="D59" s="1214"/>
      <c r="E59" s="1215"/>
      <c r="F59" s="129">
        <v>100</v>
      </c>
      <c r="G59" s="129">
        <v>250</v>
      </c>
      <c r="H59" s="130">
        <v>450</v>
      </c>
    </row>
    <row r="60" spans="2:8" ht="45.75" customHeight="1" x14ac:dyDescent="0.2">
      <c r="B60" s="128"/>
      <c r="C60" s="1213" t="s">
        <v>482</v>
      </c>
      <c r="D60" s="1214"/>
      <c r="E60" s="1215"/>
      <c r="F60" s="129">
        <v>257</v>
      </c>
      <c r="G60" s="129">
        <v>294</v>
      </c>
      <c r="H60" s="130">
        <v>336</v>
      </c>
    </row>
    <row r="61" spans="2:8" ht="45.75" customHeight="1" x14ac:dyDescent="0.2">
      <c r="B61" s="128"/>
      <c r="C61" s="1213" t="s">
        <v>483</v>
      </c>
      <c r="D61" s="1214"/>
      <c r="E61" s="1215"/>
      <c r="F61" s="129">
        <v>38</v>
      </c>
      <c r="G61" s="129">
        <v>39</v>
      </c>
      <c r="H61" s="130">
        <v>40</v>
      </c>
    </row>
    <row r="62" spans="2:8" ht="45.75" customHeight="1" thickBot="1" x14ac:dyDescent="0.25">
      <c r="B62" s="131"/>
      <c r="C62" s="1216" t="s">
        <v>484</v>
      </c>
      <c r="D62" s="1217"/>
      <c r="E62" s="1218"/>
      <c r="F62" s="132">
        <v>28</v>
      </c>
      <c r="G62" s="132">
        <v>28</v>
      </c>
      <c r="H62" s="133">
        <v>29</v>
      </c>
    </row>
    <row r="63" spans="2:8" ht="52.5" customHeight="1" thickBot="1" x14ac:dyDescent="0.25">
      <c r="B63" s="134"/>
      <c r="C63" s="1219" t="s">
        <v>485</v>
      </c>
      <c r="D63" s="1219"/>
      <c r="E63" s="1220"/>
      <c r="F63" s="135">
        <v>3375</v>
      </c>
      <c r="G63" s="135">
        <v>3854</v>
      </c>
      <c r="H63" s="136">
        <v>4281</v>
      </c>
    </row>
    <row r="64" spans="2:8" ht="15" customHeight="1" x14ac:dyDescent="0.2"/>
    <row r="65" ht="0" hidden="1" customHeight="1" x14ac:dyDescent="0.2"/>
    <row r="66" ht="0" hidden="1" customHeight="1" x14ac:dyDescent="0.2"/>
  </sheetData>
  <sheetProtection algorithmName="SHA-512" hashValue="VDjc8nrfeLKtIRrBEN5D49YRVcdD9rYFF8yWw5M3YyxqOcH23bJA/3Rqo4rQAGZ4LftdeYBuAAipq+ZihcD/mQ==" saltValue="VBrBhJTFq/NSZi21ZsbK+w=="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5" customHeight="1" x14ac:dyDescent="0.2"/>
  <cols>
    <col min="1" max="1" width="45.88671875" style="143" customWidth="1"/>
    <col min="2" max="8" width="13.33203125" style="143" customWidth="1"/>
    <col min="9" max="16384" width="11.109375" style="143"/>
  </cols>
  <sheetData>
    <row r="1" spans="1:8" ht="13.2" x14ac:dyDescent="0.2">
      <c r="A1" s="137"/>
      <c r="B1" s="138"/>
      <c r="C1" s="139"/>
      <c r="D1" s="140"/>
      <c r="E1" s="141"/>
      <c r="F1" s="141"/>
      <c r="G1" s="141"/>
      <c r="H1" s="142"/>
    </row>
    <row r="2" spans="1:8" ht="13.2" x14ac:dyDescent="0.2">
      <c r="A2" s="144"/>
      <c r="B2" s="145"/>
      <c r="C2" s="146"/>
      <c r="D2" s="147" t="s">
        <v>430</v>
      </c>
      <c r="E2" s="148"/>
      <c r="F2" s="149" t="s">
        <v>486</v>
      </c>
      <c r="G2" s="150"/>
      <c r="H2" s="151"/>
    </row>
    <row r="3" spans="1:8" ht="13.2" x14ac:dyDescent="0.2">
      <c r="A3" s="147" t="s">
        <v>435</v>
      </c>
      <c r="B3" s="152"/>
      <c r="C3" s="153"/>
      <c r="D3" s="154">
        <v>151167</v>
      </c>
      <c r="E3" s="155"/>
      <c r="F3" s="156">
        <v>119674</v>
      </c>
      <c r="G3" s="157"/>
      <c r="H3" s="158"/>
    </row>
    <row r="4" spans="1:8" ht="13.2" x14ac:dyDescent="0.2">
      <c r="A4" s="159"/>
      <c r="B4" s="160"/>
      <c r="C4" s="161"/>
      <c r="D4" s="162">
        <v>147362</v>
      </c>
      <c r="E4" s="163"/>
      <c r="F4" s="164">
        <v>57803</v>
      </c>
      <c r="G4" s="165"/>
      <c r="H4" s="166"/>
    </row>
    <row r="5" spans="1:8" ht="13.2" x14ac:dyDescent="0.2">
      <c r="A5" s="147" t="s">
        <v>437</v>
      </c>
      <c r="B5" s="152"/>
      <c r="C5" s="153"/>
      <c r="D5" s="154">
        <v>269738</v>
      </c>
      <c r="E5" s="155"/>
      <c r="F5" s="156">
        <v>119685</v>
      </c>
      <c r="G5" s="157"/>
      <c r="H5" s="158"/>
    </row>
    <row r="6" spans="1:8" ht="13.2" x14ac:dyDescent="0.2">
      <c r="A6" s="159"/>
      <c r="B6" s="160"/>
      <c r="C6" s="161"/>
      <c r="D6" s="162">
        <v>269738</v>
      </c>
      <c r="E6" s="163"/>
      <c r="F6" s="164">
        <v>68464</v>
      </c>
      <c r="G6" s="165"/>
      <c r="H6" s="166"/>
    </row>
    <row r="7" spans="1:8" ht="13.2" x14ac:dyDescent="0.2">
      <c r="A7" s="147" t="s">
        <v>438</v>
      </c>
      <c r="B7" s="152"/>
      <c r="C7" s="153"/>
      <c r="D7" s="154">
        <v>228525</v>
      </c>
      <c r="E7" s="155"/>
      <c r="F7" s="156">
        <v>109920</v>
      </c>
      <c r="G7" s="157"/>
      <c r="H7" s="158"/>
    </row>
    <row r="8" spans="1:8" ht="13.2" x14ac:dyDescent="0.2">
      <c r="A8" s="159"/>
      <c r="B8" s="160"/>
      <c r="C8" s="161"/>
      <c r="D8" s="162">
        <v>217695</v>
      </c>
      <c r="E8" s="163"/>
      <c r="F8" s="164">
        <v>62739</v>
      </c>
      <c r="G8" s="165"/>
      <c r="H8" s="166"/>
    </row>
    <row r="9" spans="1:8" ht="13.2" x14ac:dyDescent="0.2">
      <c r="A9" s="147" t="s">
        <v>439</v>
      </c>
      <c r="B9" s="152"/>
      <c r="C9" s="153"/>
      <c r="D9" s="154">
        <v>222903</v>
      </c>
      <c r="E9" s="155"/>
      <c r="F9" s="156">
        <v>119882</v>
      </c>
      <c r="G9" s="157"/>
      <c r="H9" s="158"/>
    </row>
    <row r="10" spans="1:8" ht="13.2" x14ac:dyDescent="0.2">
      <c r="A10" s="159"/>
      <c r="B10" s="160"/>
      <c r="C10" s="161"/>
      <c r="D10" s="162">
        <v>209170</v>
      </c>
      <c r="E10" s="163"/>
      <c r="F10" s="164">
        <v>66481</v>
      </c>
      <c r="G10" s="165"/>
      <c r="H10" s="166"/>
    </row>
    <row r="11" spans="1:8" ht="13.2" x14ac:dyDescent="0.2">
      <c r="A11" s="147" t="s">
        <v>440</v>
      </c>
      <c r="B11" s="152"/>
      <c r="C11" s="153"/>
      <c r="D11" s="154">
        <v>201133</v>
      </c>
      <c r="E11" s="155"/>
      <c r="F11" s="156">
        <v>116162</v>
      </c>
      <c r="G11" s="157"/>
      <c r="H11" s="158"/>
    </row>
    <row r="12" spans="1:8" ht="13.2" x14ac:dyDescent="0.2">
      <c r="A12" s="159"/>
      <c r="B12" s="160"/>
      <c r="C12" s="167"/>
      <c r="D12" s="162">
        <v>195136</v>
      </c>
      <c r="E12" s="163"/>
      <c r="F12" s="164">
        <v>61562</v>
      </c>
      <c r="G12" s="165"/>
      <c r="H12" s="166"/>
    </row>
    <row r="13" spans="1:8" ht="13.2" x14ac:dyDescent="0.2">
      <c r="A13" s="147"/>
      <c r="B13" s="152"/>
      <c r="C13" s="168"/>
      <c r="D13" s="169">
        <v>214693</v>
      </c>
      <c r="E13" s="170"/>
      <c r="F13" s="171">
        <v>117065</v>
      </c>
      <c r="G13" s="172"/>
      <c r="H13" s="158"/>
    </row>
    <row r="14" spans="1:8" ht="13.2" x14ac:dyDescent="0.2">
      <c r="A14" s="159"/>
      <c r="B14" s="160"/>
      <c r="C14" s="161"/>
      <c r="D14" s="162">
        <v>207820</v>
      </c>
      <c r="E14" s="163"/>
      <c r="F14" s="164">
        <v>63410</v>
      </c>
      <c r="G14" s="165"/>
      <c r="H14" s="166"/>
    </row>
    <row r="17" spans="1:11" ht="13.2" x14ac:dyDescent="0.2">
      <c r="A17" s="143" t="s">
        <v>487</v>
      </c>
    </row>
    <row r="18" spans="1:11" ht="13.2" x14ac:dyDescent="0.2">
      <c r="A18" s="173"/>
      <c r="B18" s="173" t="str">
        <f>実質収支比率等に係る経年分析!F$46</f>
        <v>H25</v>
      </c>
      <c r="C18" s="173" t="str">
        <f>実質収支比率等に係る経年分析!G$46</f>
        <v>H26</v>
      </c>
      <c r="D18" s="173" t="str">
        <f>実質収支比率等に係る経年分析!H$46</f>
        <v>H27</v>
      </c>
      <c r="E18" s="173" t="str">
        <f>実質収支比率等に係る経年分析!I$46</f>
        <v>H28</v>
      </c>
      <c r="F18" s="173" t="str">
        <f>実質収支比率等に係る経年分析!J$46</f>
        <v>H29</v>
      </c>
    </row>
    <row r="19" spans="1:11" ht="13.2" x14ac:dyDescent="0.2">
      <c r="A19" s="173" t="s">
        <v>450</v>
      </c>
      <c r="B19" s="173">
        <f>ROUND(VALUE(SUBSTITUTE(実質収支比率等に係る経年分析!F$48,"▲","-")),2)</f>
        <v>5.95</v>
      </c>
      <c r="C19" s="173">
        <f>ROUND(VALUE(SUBSTITUTE(実質収支比率等に係る経年分析!G$48,"▲","-")),2)</f>
        <v>8.0299999999999994</v>
      </c>
      <c r="D19" s="173">
        <f>ROUND(VALUE(SUBSTITUTE(実質収支比率等に係る経年分析!H$48,"▲","-")),2)</f>
        <v>8.8800000000000008</v>
      </c>
      <c r="E19" s="173">
        <f>ROUND(VALUE(SUBSTITUTE(実質収支比率等に係る経年分析!I$48,"▲","-")),2)</f>
        <v>8.6999999999999993</v>
      </c>
      <c r="F19" s="173">
        <f>ROUND(VALUE(SUBSTITUTE(実質収支比率等に係る経年分析!J$48,"▲","-")),2)</f>
        <v>7.04</v>
      </c>
    </row>
    <row r="20" spans="1:11" ht="13.2" x14ac:dyDescent="0.2">
      <c r="A20" s="173" t="s">
        <v>449</v>
      </c>
      <c r="B20" s="173">
        <f>ROUND(VALUE(SUBSTITUTE(実質収支比率等に係る経年分析!F$47,"▲","-")),2)</f>
        <v>29.5</v>
      </c>
      <c r="C20" s="173">
        <f>ROUND(VALUE(SUBSTITUTE(実質収支比率等に係る経年分析!G$47,"▲","-")),2)</f>
        <v>32.6</v>
      </c>
      <c r="D20" s="173">
        <f>ROUND(VALUE(SUBSTITUTE(実質収支比率等に係る経年分析!H$47,"▲","-")),2)</f>
        <v>35.729999999999997</v>
      </c>
      <c r="E20" s="173">
        <f>ROUND(VALUE(SUBSTITUTE(実質収支比率等に係る経年分析!I$47,"▲","-")),2)</f>
        <v>43.78</v>
      </c>
      <c r="F20" s="173">
        <f>ROUND(VALUE(SUBSTITUTE(実質収支比率等に係る経年分析!J$47,"▲","-")),2)</f>
        <v>51.59</v>
      </c>
    </row>
    <row r="21" spans="1:11" ht="13.2" x14ac:dyDescent="0.2">
      <c r="A21" s="173" t="s">
        <v>58</v>
      </c>
      <c r="B21" s="173">
        <f>IF(ISNUMBER(VALUE(SUBSTITUTE(実質収支比率等に係る経年分析!F$49,"▲","-"))),ROUND(VALUE(SUBSTITUTE(実質収支比率等に係る経年分析!F$49,"▲","-")),2),NA())</f>
        <v>5.94</v>
      </c>
      <c r="C21" s="173">
        <f>IF(ISNUMBER(VALUE(SUBSTITUTE(実質収支比率等に係る経年分析!G$49,"▲","-"))),ROUND(VALUE(SUBSTITUTE(実質収支比率等に係る経年分析!G$49,"▲","-")),2),NA())</f>
        <v>4.92</v>
      </c>
      <c r="D21" s="173">
        <f>IF(ISNUMBER(VALUE(SUBSTITUTE(実質収支比率等に係る経年分析!H$49,"▲","-"))),ROUND(VALUE(SUBSTITUTE(実質収支比率等に係る経年分析!H$49,"▲","-")),2),NA())</f>
        <v>5.7</v>
      </c>
      <c r="E21" s="173">
        <f>IF(ISNUMBER(VALUE(SUBSTITUTE(実質収支比率等に係る経年分析!I$49,"▲","-"))),ROUND(VALUE(SUBSTITUTE(実質収支比率等に係る経年分析!I$49,"▲","-")),2),NA())</f>
        <v>7.42</v>
      </c>
      <c r="F21" s="173">
        <f>IF(ISNUMBER(VALUE(SUBSTITUTE(実質収支比率等に係る経年分析!J$49,"▲","-"))),ROUND(VALUE(SUBSTITUTE(実質収支比率等に係る経年分析!J$49,"▲","-")),2),NA())</f>
        <v>5.68</v>
      </c>
    </row>
    <row r="24" spans="1:11" ht="13.2" x14ac:dyDescent="0.2">
      <c r="A24" s="143" t="s">
        <v>488</v>
      </c>
    </row>
    <row r="25" spans="1:11" ht="13.2" x14ac:dyDescent="0.2">
      <c r="A25" s="174"/>
      <c r="B25" s="174" t="str">
        <f>連結実質赤字比率に係る赤字・黒字の構成分析!F$33</f>
        <v>H25</v>
      </c>
      <c r="C25" s="174"/>
      <c r="D25" s="174" t="str">
        <f>連結実質赤字比率に係る赤字・黒字の構成分析!G$33</f>
        <v>H26</v>
      </c>
      <c r="E25" s="174"/>
      <c r="F25" s="174" t="str">
        <f>連結実質赤字比率に係る赤字・黒字の構成分析!H$33</f>
        <v>H27</v>
      </c>
      <c r="G25" s="174"/>
      <c r="H25" s="174" t="str">
        <f>連結実質赤字比率に係る赤字・黒字の構成分析!I$33</f>
        <v>H28</v>
      </c>
      <c r="I25" s="174"/>
      <c r="J25" s="174" t="str">
        <f>連結実質赤字比率に係る赤字・黒字の構成分析!J$33</f>
        <v>H29</v>
      </c>
      <c r="K25" s="174"/>
    </row>
    <row r="26" spans="1:11" ht="13.2" x14ac:dyDescent="0.2">
      <c r="A26" s="174"/>
      <c r="B26" s="174" t="s">
        <v>489</v>
      </c>
      <c r="C26" s="174" t="s">
        <v>490</v>
      </c>
      <c r="D26" s="174" t="s">
        <v>489</v>
      </c>
      <c r="E26" s="174" t="s">
        <v>490</v>
      </c>
      <c r="F26" s="174" t="s">
        <v>489</v>
      </c>
      <c r="G26" s="174" t="s">
        <v>490</v>
      </c>
      <c r="H26" s="174" t="s">
        <v>489</v>
      </c>
      <c r="I26" s="174" t="s">
        <v>490</v>
      </c>
      <c r="J26" s="174" t="s">
        <v>489</v>
      </c>
      <c r="K26" s="174" t="s">
        <v>490</v>
      </c>
    </row>
    <row r="27" spans="1:11" ht="13.2" x14ac:dyDescent="0.2">
      <c r="A27" s="174" t="str">
        <f>IF(連結実質赤字比率に係る赤字・黒字の構成分析!C$43="",NA(),連結実質赤字比率に係る赤字・黒字の構成分析!C$43)</f>
        <v>その他会計（黒字）</v>
      </c>
      <c r="B27" s="174" t="e">
        <f>IF(ROUND(VALUE(SUBSTITUTE(連結実質赤字比率に係る赤字・黒字の構成分析!F$43,"▲","-")),2)&lt;0,ABS(ROUND(VALUE(SUBSTITUTE(連結実質赤字比率に係る赤字・黒字の構成分析!F$43,"▲","-")),2)),NA())</f>
        <v>#VALUE!</v>
      </c>
      <c r="C27" s="174" t="e">
        <f>IF(ROUND(VALUE(SUBSTITUTE(連結実質赤字比率に係る赤字・黒字の構成分析!F$43,"▲","-")),2)&gt;=0,ABS(ROUND(VALUE(SUBSTITUTE(連結実質赤字比率に係る赤字・黒字の構成分析!F$43,"▲","-")),2)),NA())</f>
        <v>#VALUE!</v>
      </c>
      <c r="D27" s="174" t="e">
        <f>IF(ROUND(VALUE(SUBSTITUTE(連結実質赤字比率に係る赤字・黒字の構成分析!G$43,"▲","-")),2)&lt;0,ABS(ROUND(VALUE(SUBSTITUTE(連結実質赤字比率に係る赤字・黒字の構成分析!G$43,"▲","-")),2)),NA())</f>
        <v>#VALUE!</v>
      </c>
      <c r="E27" s="174" t="e">
        <f>IF(ROUND(VALUE(SUBSTITUTE(連結実質赤字比率に係る赤字・黒字の構成分析!G$43,"▲","-")),2)&gt;=0,ABS(ROUND(VALUE(SUBSTITUTE(連結実質赤字比率に係る赤字・黒字の構成分析!G$43,"▲","-")),2)),NA())</f>
        <v>#VALUE!</v>
      </c>
      <c r="F27" s="174" t="e">
        <f>IF(ROUND(VALUE(SUBSTITUTE(連結実質赤字比率に係る赤字・黒字の構成分析!H$43,"▲","-")),2)&lt;0,ABS(ROUND(VALUE(SUBSTITUTE(連結実質赤字比率に係る赤字・黒字の構成分析!H$43,"▲","-")),2)),NA())</f>
        <v>#VALUE!</v>
      </c>
      <c r="G27" s="174" t="e">
        <f>IF(ROUND(VALUE(SUBSTITUTE(連結実質赤字比率に係る赤字・黒字の構成分析!H$43,"▲","-")),2)&gt;=0,ABS(ROUND(VALUE(SUBSTITUTE(連結実質赤字比率に係る赤字・黒字の構成分析!H$43,"▲","-")),2)),NA())</f>
        <v>#VALUE!</v>
      </c>
      <c r="H27" s="174" t="e">
        <f>IF(ROUND(VALUE(SUBSTITUTE(連結実質赤字比率に係る赤字・黒字の構成分析!I$43,"▲","-")),2)&lt;0,ABS(ROUND(VALUE(SUBSTITUTE(連結実質赤字比率に係る赤字・黒字の構成分析!I$43,"▲","-")),2)),NA())</f>
        <v>#VALUE!</v>
      </c>
      <c r="I27" s="174" t="e">
        <f>IF(ROUND(VALUE(SUBSTITUTE(連結実質赤字比率に係る赤字・黒字の構成分析!I$43,"▲","-")),2)&gt;=0,ABS(ROUND(VALUE(SUBSTITUTE(連結実質赤字比率に係る赤字・黒字の構成分析!I$43,"▲","-")),2)),NA())</f>
        <v>#VALUE!</v>
      </c>
      <c r="J27" s="174" t="e">
        <f>IF(ROUND(VALUE(SUBSTITUTE(連結実質赤字比率に係る赤字・黒字の構成分析!J$43,"▲","-")),2)&lt;0,ABS(ROUND(VALUE(SUBSTITUTE(連結実質赤字比率に係る赤字・黒字の構成分析!J$43,"▲","-")),2)),NA())</f>
        <v>#VALUE!</v>
      </c>
      <c r="K27" s="174" t="e">
        <f>IF(ROUND(VALUE(SUBSTITUTE(連結実質赤字比率に係る赤字・黒字の構成分析!J$43,"▲","-")),2)&gt;=0,ABS(ROUND(VALUE(SUBSTITUTE(連結実質赤字比率に係る赤字・黒字の構成分析!J$43,"▲","-")),2)),NA())</f>
        <v>#VALUE!</v>
      </c>
    </row>
    <row r="28" spans="1:11" ht="13.2" x14ac:dyDescent="0.2">
      <c r="A28" s="174" t="str">
        <f>IF(連結実質赤字比率に係る赤字・黒字の構成分析!C$42="",NA(),連結実質赤字比率に係る赤字・黒字の構成分析!C$42)</f>
        <v>その他会計（赤字）</v>
      </c>
      <c r="B28" s="174" t="e">
        <f>IF(ROUND(VALUE(SUBSTITUTE(連結実質赤字比率に係る赤字・黒字の構成分析!F$42,"▲","-")),2)&lt;0,ABS(ROUND(VALUE(SUBSTITUTE(連結実質赤字比率に係る赤字・黒字の構成分析!F$42,"▲","-")),2)),NA())</f>
        <v>#VALUE!</v>
      </c>
      <c r="C28" s="174" t="e">
        <f>IF(ROUND(VALUE(SUBSTITUTE(連結実質赤字比率に係る赤字・黒字の構成分析!F$42,"▲","-")),2)&gt;=0,ABS(ROUND(VALUE(SUBSTITUTE(連結実質赤字比率に係る赤字・黒字の構成分析!F$42,"▲","-")),2)),NA())</f>
        <v>#VALUE!</v>
      </c>
      <c r="D28" s="174" t="e">
        <f>IF(ROUND(VALUE(SUBSTITUTE(連結実質赤字比率に係る赤字・黒字の構成分析!G$42,"▲","-")),2)&lt;0,ABS(ROUND(VALUE(SUBSTITUTE(連結実質赤字比率に係る赤字・黒字の構成分析!G$42,"▲","-")),2)),NA())</f>
        <v>#VALUE!</v>
      </c>
      <c r="E28" s="174" t="e">
        <f>IF(ROUND(VALUE(SUBSTITUTE(連結実質赤字比率に係る赤字・黒字の構成分析!G$42,"▲","-")),2)&gt;=0,ABS(ROUND(VALUE(SUBSTITUTE(連結実質赤字比率に係る赤字・黒字の構成分析!G$42,"▲","-")),2)),NA())</f>
        <v>#VALUE!</v>
      </c>
      <c r="F28" s="174" t="e">
        <f>IF(ROUND(VALUE(SUBSTITUTE(連結実質赤字比率に係る赤字・黒字の構成分析!H$42,"▲","-")),2)&lt;0,ABS(ROUND(VALUE(SUBSTITUTE(連結実質赤字比率に係る赤字・黒字の構成分析!H$42,"▲","-")),2)),NA())</f>
        <v>#VALUE!</v>
      </c>
      <c r="G28" s="174" t="e">
        <f>IF(ROUND(VALUE(SUBSTITUTE(連結実質赤字比率に係る赤字・黒字の構成分析!H$42,"▲","-")),2)&gt;=0,ABS(ROUND(VALUE(SUBSTITUTE(連結実質赤字比率に係る赤字・黒字の構成分析!H$42,"▲","-")),2)),NA())</f>
        <v>#VALUE!</v>
      </c>
      <c r="H28" s="174" t="e">
        <f>IF(ROUND(VALUE(SUBSTITUTE(連結実質赤字比率に係る赤字・黒字の構成分析!I$42,"▲","-")),2)&lt;0,ABS(ROUND(VALUE(SUBSTITUTE(連結実質赤字比率に係る赤字・黒字の構成分析!I$42,"▲","-")),2)),NA())</f>
        <v>#VALUE!</v>
      </c>
      <c r="I28" s="174" t="e">
        <f>IF(ROUND(VALUE(SUBSTITUTE(連結実質赤字比率に係る赤字・黒字の構成分析!I$42,"▲","-")),2)&gt;=0,ABS(ROUND(VALUE(SUBSTITUTE(連結実質赤字比率に係る赤字・黒字の構成分析!I$42,"▲","-")),2)),NA())</f>
        <v>#VALUE!</v>
      </c>
      <c r="J28" s="174" t="e">
        <f>IF(ROUND(VALUE(SUBSTITUTE(連結実質赤字比率に係る赤字・黒字の構成分析!J$42,"▲","-")),2)&lt;0,ABS(ROUND(VALUE(SUBSTITUTE(連結実質赤字比率に係る赤字・黒字の構成分析!J$42,"▲","-")),2)),NA())</f>
        <v>#VALUE!</v>
      </c>
      <c r="K28" s="174" t="e">
        <f>IF(ROUND(VALUE(SUBSTITUTE(連結実質赤字比率に係る赤字・黒字の構成分析!J$42,"▲","-")),2)&gt;=0,ABS(ROUND(VALUE(SUBSTITUTE(連結実質赤字比率に係る赤字・黒字の構成分析!J$42,"▲","-")),2)),NA())</f>
        <v>#VALUE!</v>
      </c>
    </row>
    <row r="29" spans="1:11" ht="13.2" x14ac:dyDescent="0.2">
      <c r="A29" s="174" t="str">
        <f>IF(連結実質赤字比率に係る赤字・黒字の構成分析!C$41="",NA(),連結実質赤字比率に係る赤字・黒字の構成分析!C$41)</f>
        <v>下水道事業特別会計</v>
      </c>
      <c r="B29" s="174" t="e">
        <f>IF(ROUND(VALUE(SUBSTITUTE(連結実質赤字比率に係る赤字・黒字の構成分析!F$41,"▲","-")),2)&lt;0,ABS(ROUND(VALUE(SUBSTITUTE(連結実質赤字比率に係る赤字・黒字の構成分析!F$41,"▲","-")),2)),NA())</f>
        <v>#N/A</v>
      </c>
      <c r="C29" s="174">
        <f>IF(ROUND(VALUE(SUBSTITUTE(連結実質赤字比率に係る赤字・黒字の構成分析!F$41,"▲","-")),2)&gt;=0,ABS(ROUND(VALUE(SUBSTITUTE(連結実質赤字比率に係る赤字・黒字の構成分析!F$41,"▲","-")),2)),NA())</f>
        <v>0</v>
      </c>
      <c r="D29" s="174" t="e">
        <f>IF(ROUND(VALUE(SUBSTITUTE(連結実質赤字比率に係る赤字・黒字の構成分析!G$41,"▲","-")),2)&lt;0,ABS(ROUND(VALUE(SUBSTITUTE(連結実質赤字比率に係る赤字・黒字の構成分析!G$41,"▲","-")),2)),NA())</f>
        <v>#N/A</v>
      </c>
      <c r="E29" s="174">
        <f>IF(ROUND(VALUE(SUBSTITUTE(連結実質赤字比率に係る赤字・黒字の構成分析!G$41,"▲","-")),2)&gt;=0,ABS(ROUND(VALUE(SUBSTITUTE(連結実質赤字比率に係る赤字・黒字の構成分析!G$41,"▲","-")),2)),NA())</f>
        <v>0</v>
      </c>
      <c r="F29" s="174" t="e">
        <f>IF(ROUND(VALUE(SUBSTITUTE(連結実質赤字比率に係る赤字・黒字の構成分析!H$41,"▲","-")),2)&lt;0,ABS(ROUND(VALUE(SUBSTITUTE(連結実質赤字比率に係る赤字・黒字の構成分析!H$41,"▲","-")),2)),NA())</f>
        <v>#N/A</v>
      </c>
      <c r="G29" s="174">
        <f>IF(ROUND(VALUE(SUBSTITUTE(連結実質赤字比率に係る赤字・黒字の構成分析!H$41,"▲","-")),2)&gt;=0,ABS(ROUND(VALUE(SUBSTITUTE(連結実質赤字比率に係る赤字・黒字の構成分析!H$41,"▲","-")),2)),NA())</f>
        <v>0</v>
      </c>
      <c r="H29" s="174" t="e">
        <f>IF(ROUND(VALUE(SUBSTITUTE(連結実質赤字比率に係る赤字・黒字の構成分析!I$41,"▲","-")),2)&lt;0,ABS(ROUND(VALUE(SUBSTITUTE(連結実質赤字比率に係る赤字・黒字の構成分析!I$41,"▲","-")),2)),NA())</f>
        <v>#N/A</v>
      </c>
      <c r="I29" s="174">
        <f>IF(ROUND(VALUE(SUBSTITUTE(連結実質赤字比率に係る赤字・黒字の構成分析!I$41,"▲","-")),2)&gt;=0,ABS(ROUND(VALUE(SUBSTITUTE(連結実質赤字比率に係る赤字・黒字の構成分析!I$41,"▲","-")),2)),NA())</f>
        <v>0</v>
      </c>
      <c r="J29" s="174" t="e">
        <f>IF(ROUND(VALUE(SUBSTITUTE(連結実質赤字比率に係る赤字・黒字の構成分析!J$41,"▲","-")),2)&lt;0,ABS(ROUND(VALUE(SUBSTITUTE(連結実質赤字比率に係る赤字・黒字の構成分析!J$41,"▲","-")),2)),NA())</f>
        <v>#N/A</v>
      </c>
      <c r="K29" s="174">
        <f>IF(ROUND(VALUE(SUBSTITUTE(連結実質赤字比率に係る赤字・黒字の構成分析!J$41,"▲","-")),2)&gt;=0,ABS(ROUND(VALUE(SUBSTITUTE(連結実質赤字比率に係る赤字・黒字の構成分析!J$41,"▲","-")),2)),NA())</f>
        <v>0</v>
      </c>
    </row>
    <row r="30" spans="1:11" ht="13.2" x14ac:dyDescent="0.2">
      <c r="A30" s="174" t="str">
        <f>IF(連結実質赤字比率に係る赤字・黒字の構成分析!C$40="",NA(),連結実質赤字比率に係る赤字・黒字の構成分析!C$40)</f>
        <v>都民の森管理運営事業特別会計</v>
      </c>
      <c r="B30" s="174" t="e">
        <f>IF(ROUND(VALUE(SUBSTITUTE(連結実質赤字比率に係る赤字・黒字の構成分析!F$40,"▲","-")),2)&lt;0,ABS(ROUND(VALUE(SUBSTITUTE(連結実質赤字比率に係る赤字・黒字の構成分析!F$40,"▲","-")),2)),NA())</f>
        <v>#N/A</v>
      </c>
      <c r="C30" s="174">
        <f>IF(ROUND(VALUE(SUBSTITUTE(連結実質赤字比率に係る赤字・黒字の構成分析!F$40,"▲","-")),2)&gt;=0,ABS(ROUND(VALUE(SUBSTITUTE(連結実質赤字比率に係る赤字・黒字の構成分析!F$40,"▲","-")),2)),NA())</f>
        <v>7.0000000000000007E-2</v>
      </c>
      <c r="D30" s="174" t="e">
        <f>IF(ROUND(VALUE(SUBSTITUTE(連結実質赤字比率に係る赤字・黒字の構成分析!G$40,"▲","-")),2)&lt;0,ABS(ROUND(VALUE(SUBSTITUTE(連結実質赤字比率に係る赤字・黒字の構成分析!G$40,"▲","-")),2)),NA())</f>
        <v>#N/A</v>
      </c>
      <c r="E30" s="174">
        <f>IF(ROUND(VALUE(SUBSTITUTE(連結実質赤字比率に係る赤字・黒字の構成分析!G$40,"▲","-")),2)&gt;=0,ABS(ROUND(VALUE(SUBSTITUTE(連結実質赤字比率に係る赤字・黒字の構成分析!G$40,"▲","-")),2)),NA())</f>
        <v>7.0000000000000007E-2</v>
      </c>
      <c r="F30" s="174" t="e">
        <f>IF(ROUND(VALUE(SUBSTITUTE(連結実質赤字比率に係る赤字・黒字の構成分析!H$40,"▲","-")),2)&lt;0,ABS(ROUND(VALUE(SUBSTITUTE(連結実質赤字比率に係る赤字・黒字の構成分析!H$40,"▲","-")),2)),NA())</f>
        <v>#N/A</v>
      </c>
      <c r="G30" s="174">
        <f>IF(ROUND(VALUE(SUBSTITUTE(連結実質赤字比率に係る赤字・黒字の構成分析!H$40,"▲","-")),2)&gt;=0,ABS(ROUND(VALUE(SUBSTITUTE(連結実質赤字比率に係る赤字・黒字の構成分析!H$40,"▲","-")),2)),NA())</f>
        <v>0.08</v>
      </c>
      <c r="H30" s="174" t="e">
        <f>IF(ROUND(VALUE(SUBSTITUTE(連結実質赤字比率に係る赤字・黒字の構成分析!I$40,"▲","-")),2)&lt;0,ABS(ROUND(VALUE(SUBSTITUTE(連結実質赤字比率に係る赤字・黒字の構成分析!I$40,"▲","-")),2)),NA())</f>
        <v>#N/A</v>
      </c>
      <c r="I30" s="174">
        <f>IF(ROUND(VALUE(SUBSTITUTE(連結実質赤字比率に係る赤字・黒字の構成分析!I$40,"▲","-")),2)&gt;=0,ABS(ROUND(VALUE(SUBSTITUTE(連結実質赤字比率に係る赤字・黒字の構成分析!I$40,"▲","-")),2)),NA())</f>
        <v>0.15</v>
      </c>
      <c r="J30" s="174" t="e">
        <f>IF(ROUND(VALUE(SUBSTITUTE(連結実質赤字比率に係る赤字・黒字の構成分析!J$40,"▲","-")),2)&lt;0,ABS(ROUND(VALUE(SUBSTITUTE(連結実質赤字比率に係る赤字・黒字の構成分析!J$40,"▲","-")),2)),NA())</f>
        <v>#N/A</v>
      </c>
      <c r="K30" s="174">
        <f>IF(ROUND(VALUE(SUBSTITUTE(連結実質赤字比率に係る赤字・黒字の構成分析!J$40,"▲","-")),2)&gt;=0,ABS(ROUND(VALUE(SUBSTITUTE(連結実質赤字比率に係る赤字・黒字の構成分析!J$40,"▲","-")),2)),NA())</f>
        <v>0.09</v>
      </c>
    </row>
    <row r="31" spans="1:11" ht="13.2" x14ac:dyDescent="0.2">
      <c r="A31" s="174" t="str">
        <f>IF(連結実質赤字比率に係る赤字・黒字の構成分析!C$39="",NA(),連結実質赤字比率に係る赤字・黒字の構成分析!C$39)</f>
        <v>山のふるさと村管理運営事業特別会計</v>
      </c>
      <c r="B31" s="174" t="e">
        <f>IF(ROUND(VALUE(SUBSTITUTE(連結実質赤字比率に係る赤字・黒字の構成分析!F$39,"▲","-")),2)&lt;0,ABS(ROUND(VALUE(SUBSTITUTE(連結実質赤字比率に係る赤字・黒字の構成分析!F$39,"▲","-")),2)),NA())</f>
        <v>#N/A</v>
      </c>
      <c r="C31" s="174">
        <f>IF(ROUND(VALUE(SUBSTITUTE(連結実質赤字比率に係る赤字・黒字の構成分析!F$39,"▲","-")),2)&gt;=0,ABS(ROUND(VALUE(SUBSTITUTE(連結実質赤字比率に係る赤字・黒字の構成分析!F$39,"▲","-")),2)),NA())</f>
        <v>0.15</v>
      </c>
      <c r="D31" s="174" t="e">
        <f>IF(ROUND(VALUE(SUBSTITUTE(連結実質赤字比率に係る赤字・黒字の構成分析!G$39,"▲","-")),2)&lt;0,ABS(ROUND(VALUE(SUBSTITUTE(連結実質赤字比率に係る赤字・黒字の構成分析!G$39,"▲","-")),2)),NA())</f>
        <v>#N/A</v>
      </c>
      <c r="E31" s="174">
        <f>IF(ROUND(VALUE(SUBSTITUTE(連結実質赤字比率に係る赤字・黒字の構成分析!G$39,"▲","-")),2)&gt;=0,ABS(ROUND(VALUE(SUBSTITUTE(連結実質赤字比率に係る赤字・黒字の構成分析!G$39,"▲","-")),2)),NA())</f>
        <v>0.13</v>
      </c>
      <c r="F31" s="174" t="e">
        <f>IF(ROUND(VALUE(SUBSTITUTE(連結実質赤字比率に係る赤字・黒字の構成分析!H$39,"▲","-")),2)&lt;0,ABS(ROUND(VALUE(SUBSTITUTE(連結実質赤字比率に係る赤字・黒字の構成分析!H$39,"▲","-")),2)),NA())</f>
        <v>#N/A</v>
      </c>
      <c r="G31" s="174">
        <f>IF(ROUND(VALUE(SUBSTITUTE(連結実質赤字比率に係る赤字・黒字の構成分析!H$39,"▲","-")),2)&gt;=0,ABS(ROUND(VALUE(SUBSTITUTE(連結実質赤字比率に係る赤字・黒字の構成分析!H$39,"▲","-")),2)),NA())</f>
        <v>0.1</v>
      </c>
      <c r="H31" s="174" t="e">
        <f>IF(ROUND(VALUE(SUBSTITUTE(連結実質赤字比率に係る赤字・黒字の構成分析!I$39,"▲","-")),2)&lt;0,ABS(ROUND(VALUE(SUBSTITUTE(連結実質赤字比率に係る赤字・黒字の構成分析!I$39,"▲","-")),2)),NA())</f>
        <v>#N/A</v>
      </c>
      <c r="I31" s="174">
        <f>IF(ROUND(VALUE(SUBSTITUTE(連結実質赤字比率に係る赤字・黒字の構成分析!I$39,"▲","-")),2)&gt;=0,ABS(ROUND(VALUE(SUBSTITUTE(連結実質赤字比率に係る赤字・黒字の構成分析!I$39,"▲","-")),2)),NA())</f>
        <v>0.13</v>
      </c>
      <c r="J31" s="174" t="e">
        <f>IF(ROUND(VALUE(SUBSTITUTE(連結実質赤字比率に係る赤字・黒字の構成分析!J$39,"▲","-")),2)&lt;0,ABS(ROUND(VALUE(SUBSTITUTE(連結実質赤字比率に係る赤字・黒字の構成分析!J$39,"▲","-")),2)),NA())</f>
        <v>#N/A</v>
      </c>
      <c r="K31" s="174">
        <f>IF(ROUND(VALUE(SUBSTITUTE(連結実質赤字比率に係る赤字・黒字の構成分析!J$39,"▲","-")),2)&gt;=0,ABS(ROUND(VALUE(SUBSTITUTE(連結実質赤字比率に係る赤字・黒字の構成分析!J$39,"▲","-")),2)),NA())</f>
        <v>0.1</v>
      </c>
    </row>
    <row r="32" spans="1:11" ht="13.2" x14ac:dyDescent="0.2">
      <c r="A32" s="174" t="str">
        <f>IF(連結実質赤字比率に係る赤字・黒字の構成分析!C$38="",NA(),連結実質赤字比率に係る赤字・黒字の構成分析!C$38)</f>
        <v>後期高齢者医療特別会計</v>
      </c>
      <c r="B32" s="174" t="e">
        <f>IF(ROUND(VALUE(SUBSTITUTE(連結実質赤字比率に係る赤字・黒字の構成分析!F$38,"▲","-")),2)&lt;0,ABS(ROUND(VALUE(SUBSTITUTE(連結実質赤字比率に係る赤字・黒字の構成分析!F$38,"▲","-")),2)),NA())</f>
        <v>#N/A</v>
      </c>
      <c r="C32" s="174">
        <f>IF(ROUND(VALUE(SUBSTITUTE(連結実質赤字比率に係る赤字・黒字の構成分析!F$38,"▲","-")),2)&gt;=0,ABS(ROUND(VALUE(SUBSTITUTE(連結実質赤字比率に係る赤字・黒字の構成分析!F$38,"▲","-")),2)),NA())</f>
        <v>0.19</v>
      </c>
      <c r="D32" s="174" t="e">
        <f>IF(ROUND(VALUE(SUBSTITUTE(連結実質赤字比率に係る赤字・黒字の構成分析!G$38,"▲","-")),2)&lt;0,ABS(ROUND(VALUE(SUBSTITUTE(連結実質赤字比率に係る赤字・黒字の構成分析!G$38,"▲","-")),2)),NA())</f>
        <v>#N/A</v>
      </c>
      <c r="E32" s="174">
        <f>IF(ROUND(VALUE(SUBSTITUTE(連結実質赤字比率に係る赤字・黒字の構成分析!G$38,"▲","-")),2)&gt;=0,ABS(ROUND(VALUE(SUBSTITUTE(連結実質赤字比率に係る赤字・黒字の構成分析!G$38,"▲","-")),2)),NA())</f>
        <v>0.05</v>
      </c>
      <c r="F32" s="174" t="e">
        <f>IF(ROUND(VALUE(SUBSTITUTE(連結実質赤字比率に係る赤字・黒字の構成分析!H$38,"▲","-")),2)&lt;0,ABS(ROUND(VALUE(SUBSTITUTE(連結実質赤字比率に係る赤字・黒字の構成分析!H$38,"▲","-")),2)),NA())</f>
        <v>#N/A</v>
      </c>
      <c r="G32" s="174">
        <f>IF(ROUND(VALUE(SUBSTITUTE(連結実質赤字比率に係る赤字・黒字の構成分析!H$38,"▲","-")),2)&gt;=0,ABS(ROUND(VALUE(SUBSTITUTE(連結実質赤字比率に係る赤字・黒字の構成分析!H$38,"▲","-")),2)),NA())</f>
        <v>0.12</v>
      </c>
      <c r="H32" s="174" t="e">
        <f>IF(ROUND(VALUE(SUBSTITUTE(連結実質赤字比率に係る赤字・黒字の構成分析!I$38,"▲","-")),2)&lt;0,ABS(ROUND(VALUE(SUBSTITUTE(連結実質赤字比率に係る赤字・黒字の構成分析!I$38,"▲","-")),2)),NA())</f>
        <v>#N/A</v>
      </c>
      <c r="I32" s="174">
        <f>IF(ROUND(VALUE(SUBSTITUTE(連結実質赤字比率に係る赤字・黒字の構成分析!I$38,"▲","-")),2)&gt;=0,ABS(ROUND(VALUE(SUBSTITUTE(連結実質赤字比率に係る赤字・黒字の構成分析!I$38,"▲","-")),2)),NA())</f>
        <v>0.15</v>
      </c>
      <c r="J32" s="174" t="e">
        <f>IF(ROUND(VALUE(SUBSTITUTE(連結実質赤字比率に係る赤字・黒字の構成分析!J$38,"▲","-")),2)&lt;0,ABS(ROUND(VALUE(SUBSTITUTE(連結実質赤字比率に係る赤字・黒字の構成分析!J$38,"▲","-")),2)),NA())</f>
        <v>#N/A</v>
      </c>
      <c r="K32" s="174">
        <f>IF(ROUND(VALUE(SUBSTITUTE(連結実質赤字比率に係る赤字・黒字の構成分析!J$38,"▲","-")),2)&gt;=0,ABS(ROUND(VALUE(SUBSTITUTE(連結実質赤字比率に係る赤字・黒字の構成分析!J$38,"▲","-")),2)),NA())</f>
        <v>0.23</v>
      </c>
    </row>
    <row r="33" spans="1:16" ht="13.2" x14ac:dyDescent="0.2">
      <c r="A33" s="174" t="str">
        <f>IF(連結実質赤字比率に係る赤字・黒字の構成分析!C$37="",NA(),連結実質赤字比率に係る赤字・黒字の構成分析!C$37)</f>
        <v>国民健康保険特別会計</v>
      </c>
      <c r="B33" s="174" t="e">
        <f>IF(ROUND(VALUE(SUBSTITUTE(連結実質赤字比率に係る赤字・黒字の構成分析!F$37,"▲","-")),2)&lt;0,ABS(ROUND(VALUE(SUBSTITUTE(連結実質赤字比率に係る赤字・黒字の構成分析!F$37,"▲","-")),2)),NA())</f>
        <v>#N/A</v>
      </c>
      <c r="C33" s="174">
        <f>IF(ROUND(VALUE(SUBSTITUTE(連結実質赤字比率に係る赤字・黒字の構成分析!F$37,"▲","-")),2)&gt;=0,ABS(ROUND(VALUE(SUBSTITUTE(連結実質赤字比率に係る赤字・黒字の構成分析!F$37,"▲","-")),2)),NA())</f>
        <v>1.77</v>
      </c>
      <c r="D33" s="174" t="e">
        <f>IF(ROUND(VALUE(SUBSTITUTE(連結実質赤字比率に係る赤字・黒字の構成分析!G$37,"▲","-")),2)&lt;0,ABS(ROUND(VALUE(SUBSTITUTE(連結実質赤字比率に係る赤字・黒字の構成分析!G$37,"▲","-")),2)),NA())</f>
        <v>#N/A</v>
      </c>
      <c r="E33" s="174">
        <f>IF(ROUND(VALUE(SUBSTITUTE(連結実質赤字比率に係る赤字・黒字の構成分析!G$37,"▲","-")),2)&gt;=0,ABS(ROUND(VALUE(SUBSTITUTE(連結実質赤字比率に係る赤字・黒字の構成分析!G$37,"▲","-")),2)),NA())</f>
        <v>0.84</v>
      </c>
      <c r="F33" s="174" t="e">
        <f>IF(ROUND(VALUE(SUBSTITUTE(連結実質赤字比率に係る赤字・黒字の構成分析!H$37,"▲","-")),2)&lt;0,ABS(ROUND(VALUE(SUBSTITUTE(連結実質赤字比率に係る赤字・黒字の構成分析!H$37,"▲","-")),2)),NA())</f>
        <v>#N/A</v>
      </c>
      <c r="G33" s="174">
        <f>IF(ROUND(VALUE(SUBSTITUTE(連結実質赤字比率に係る赤字・黒字の構成分析!H$37,"▲","-")),2)&gt;=0,ABS(ROUND(VALUE(SUBSTITUTE(連結実質赤字比率に係る赤字・黒字の構成分析!H$37,"▲","-")),2)),NA())</f>
        <v>0.35</v>
      </c>
      <c r="H33" s="174" t="e">
        <f>IF(ROUND(VALUE(SUBSTITUTE(連結実質赤字比率に係る赤字・黒字の構成分析!I$37,"▲","-")),2)&lt;0,ABS(ROUND(VALUE(SUBSTITUTE(連結実質赤字比率に係る赤字・黒字の構成分析!I$37,"▲","-")),2)),NA())</f>
        <v>#N/A</v>
      </c>
      <c r="I33" s="174">
        <f>IF(ROUND(VALUE(SUBSTITUTE(連結実質赤字比率に係る赤字・黒字の構成分析!I$37,"▲","-")),2)&gt;=0,ABS(ROUND(VALUE(SUBSTITUTE(連結実質赤字比率に係る赤字・黒字の構成分析!I$37,"▲","-")),2)),NA())</f>
        <v>0.1</v>
      </c>
      <c r="J33" s="174" t="e">
        <f>IF(ROUND(VALUE(SUBSTITUTE(連結実質赤字比率に係る赤字・黒字の構成分析!J$37,"▲","-")),2)&lt;0,ABS(ROUND(VALUE(SUBSTITUTE(連結実質赤字比率に係る赤字・黒字の構成分析!J$37,"▲","-")),2)),NA())</f>
        <v>#N/A</v>
      </c>
      <c r="K33" s="174">
        <f>IF(ROUND(VALUE(SUBSTITUTE(連結実質赤字比率に係る赤字・黒字の構成分析!J$37,"▲","-")),2)&gt;=0,ABS(ROUND(VALUE(SUBSTITUTE(連結実質赤字比率に係る赤字・黒字の構成分析!J$37,"▲","-")),2)),NA())</f>
        <v>0.72</v>
      </c>
    </row>
    <row r="34" spans="1:16" ht="13.2" x14ac:dyDescent="0.2">
      <c r="A34" s="174" t="str">
        <f>IF(連結実質赤字比率に係る赤字・黒字の構成分析!C$36="",NA(),連結実質赤字比率に係る赤字・黒字の構成分析!C$36)</f>
        <v>介護保険特別会計</v>
      </c>
      <c r="B34" s="174" t="e">
        <f>IF(ROUND(VALUE(SUBSTITUTE(連結実質赤字比率に係る赤字・黒字の構成分析!F$36,"▲","-")),2)&lt;0,ABS(ROUND(VALUE(SUBSTITUTE(連結実質赤字比率に係る赤字・黒字の構成分析!F$36,"▲","-")),2)),NA())</f>
        <v>#N/A</v>
      </c>
      <c r="C34" s="174">
        <f>IF(ROUND(VALUE(SUBSTITUTE(連結実質赤字比率に係る赤字・黒字の構成分析!F$36,"▲","-")),2)&gt;=0,ABS(ROUND(VALUE(SUBSTITUTE(連結実質赤字比率に係る赤字・黒字の構成分析!F$36,"▲","-")),2)),NA())</f>
        <v>0.55000000000000004</v>
      </c>
      <c r="D34" s="174" t="e">
        <f>IF(ROUND(VALUE(SUBSTITUTE(連結実質赤字比率に係る赤字・黒字の構成分析!G$36,"▲","-")),2)&lt;0,ABS(ROUND(VALUE(SUBSTITUTE(連結実質赤字比率に係る赤字・黒字の構成分析!G$36,"▲","-")),2)),NA())</f>
        <v>#N/A</v>
      </c>
      <c r="E34" s="174">
        <f>IF(ROUND(VALUE(SUBSTITUTE(連結実質赤字比率に係る赤字・黒字の構成分析!G$36,"▲","-")),2)&gt;=0,ABS(ROUND(VALUE(SUBSTITUTE(連結実質赤字比率に係る赤字・黒字の構成分析!G$36,"▲","-")),2)),NA())</f>
        <v>0.76</v>
      </c>
      <c r="F34" s="174" t="e">
        <f>IF(ROUND(VALUE(SUBSTITUTE(連結実質赤字比率に係る赤字・黒字の構成分析!H$36,"▲","-")),2)&lt;0,ABS(ROUND(VALUE(SUBSTITUTE(連結実質赤字比率に係る赤字・黒字の構成分析!H$36,"▲","-")),2)),NA())</f>
        <v>#N/A</v>
      </c>
      <c r="G34" s="174">
        <f>IF(ROUND(VALUE(SUBSTITUTE(連結実質赤字比率に係る赤字・黒字の構成分析!H$36,"▲","-")),2)&gt;=0,ABS(ROUND(VALUE(SUBSTITUTE(連結実質赤字比率に係る赤字・黒字の構成分析!H$36,"▲","-")),2)),NA())</f>
        <v>1</v>
      </c>
      <c r="H34" s="174" t="e">
        <f>IF(ROUND(VALUE(SUBSTITUTE(連結実質赤字比率に係る赤字・黒字の構成分析!I$36,"▲","-")),2)&lt;0,ABS(ROUND(VALUE(SUBSTITUTE(連結実質赤字比率に係る赤字・黒字の構成分析!I$36,"▲","-")),2)),NA())</f>
        <v>#N/A</v>
      </c>
      <c r="I34" s="174">
        <f>IF(ROUND(VALUE(SUBSTITUTE(連結実質赤字比率に係る赤字・黒字の構成分析!I$36,"▲","-")),2)&gt;=0,ABS(ROUND(VALUE(SUBSTITUTE(連結実質赤字比率に係る赤字・黒字の構成分析!I$36,"▲","-")),2)),NA())</f>
        <v>0.33</v>
      </c>
      <c r="J34" s="174" t="e">
        <f>IF(ROUND(VALUE(SUBSTITUTE(連結実質赤字比率に係る赤字・黒字の構成分析!J$36,"▲","-")),2)&lt;0,ABS(ROUND(VALUE(SUBSTITUTE(連結実質赤字比率に係る赤字・黒字の構成分析!J$36,"▲","-")),2)),NA())</f>
        <v>#N/A</v>
      </c>
      <c r="K34" s="174">
        <f>IF(ROUND(VALUE(SUBSTITUTE(連結実質赤字比率に係る赤字・黒字の構成分析!J$36,"▲","-")),2)&gt;=0,ABS(ROUND(VALUE(SUBSTITUTE(連結実質赤字比率に係る赤字・黒字の構成分析!J$36,"▲","-")),2)),NA())</f>
        <v>0.79</v>
      </c>
    </row>
    <row r="35" spans="1:16" ht="13.2" x14ac:dyDescent="0.2">
      <c r="A35" s="174" t="str">
        <f>IF(連結実質赤字比率に係る赤字・黒字の構成分析!C$35="",NA(),連結実質赤字比率に係る赤字・黒字の構成分析!C$35)</f>
        <v>一般会計</v>
      </c>
      <c r="B35" s="174" t="e">
        <f>IF(ROUND(VALUE(SUBSTITUTE(連結実質赤字比率に係る赤字・黒字の構成分析!F$35,"▲","-")),2)&lt;0,ABS(ROUND(VALUE(SUBSTITUTE(連結実質赤字比率に係る赤字・黒字の構成分析!F$35,"▲","-")),2)),NA())</f>
        <v>#N/A</v>
      </c>
      <c r="C35" s="174">
        <f>IF(ROUND(VALUE(SUBSTITUTE(連結実質赤字比率に係る赤字・黒字の構成分析!F$35,"▲","-")),2)&gt;=0,ABS(ROUND(VALUE(SUBSTITUTE(連結実質赤字比率に係る赤字・黒字の構成分析!F$35,"▲","-")),2)),NA())</f>
        <v>5.72</v>
      </c>
      <c r="D35" s="174" t="e">
        <f>IF(ROUND(VALUE(SUBSTITUTE(連結実質赤字比率に係る赤字・黒字の構成分析!G$35,"▲","-")),2)&lt;0,ABS(ROUND(VALUE(SUBSTITUTE(連結実質赤字比率に係る赤字・黒字の構成分析!G$35,"▲","-")),2)),NA())</f>
        <v>#N/A</v>
      </c>
      <c r="E35" s="174">
        <f>IF(ROUND(VALUE(SUBSTITUTE(連結実質赤字比率に係る赤字・黒字の構成分析!G$35,"▲","-")),2)&gt;=0,ABS(ROUND(VALUE(SUBSTITUTE(連結実質赤字比率に係る赤字・黒字の構成分析!G$35,"▲","-")),2)),NA())</f>
        <v>7.81</v>
      </c>
      <c r="F35" s="174" t="e">
        <f>IF(ROUND(VALUE(SUBSTITUTE(連結実質赤字比率に係る赤字・黒字の構成分析!H$35,"▲","-")),2)&lt;0,ABS(ROUND(VALUE(SUBSTITUTE(連結実質赤字比率に係る赤字・黒字の構成分析!H$35,"▲","-")),2)),NA())</f>
        <v>#N/A</v>
      </c>
      <c r="G35" s="174">
        <f>IF(ROUND(VALUE(SUBSTITUTE(連結実質赤字比率に係る赤字・黒字の構成分析!H$35,"▲","-")),2)&gt;=0,ABS(ROUND(VALUE(SUBSTITUTE(連結実質赤字比率に係る赤字・黒字の構成分析!H$35,"▲","-")),2)),NA())</f>
        <v>8.69</v>
      </c>
      <c r="H35" s="174" t="e">
        <f>IF(ROUND(VALUE(SUBSTITUTE(連結実質赤字比率に係る赤字・黒字の構成分析!I$35,"▲","-")),2)&lt;0,ABS(ROUND(VALUE(SUBSTITUTE(連結実質赤字比率に係る赤字・黒字の構成分析!I$35,"▲","-")),2)),NA())</f>
        <v>#N/A</v>
      </c>
      <c r="I35" s="174">
        <f>IF(ROUND(VALUE(SUBSTITUTE(連結実質赤字比率に係る赤字・黒字の構成分析!I$35,"▲","-")),2)&gt;=0,ABS(ROUND(VALUE(SUBSTITUTE(連結実質赤字比率に係る赤字・黒字の構成分析!I$35,"▲","-")),2)),NA())</f>
        <v>8.4</v>
      </c>
      <c r="J35" s="174" t="e">
        <f>IF(ROUND(VALUE(SUBSTITUTE(連結実質赤字比率に係る赤字・黒字の構成分析!J$35,"▲","-")),2)&lt;0,ABS(ROUND(VALUE(SUBSTITUTE(連結実質赤字比率に係る赤字・黒字の構成分析!J$35,"▲","-")),2)),NA())</f>
        <v>#N/A</v>
      </c>
      <c r="K35" s="174">
        <f>IF(ROUND(VALUE(SUBSTITUTE(連結実質赤字比率に係る赤字・黒字の構成分析!J$35,"▲","-")),2)&gt;=0,ABS(ROUND(VALUE(SUBSTITUTE(連結実質赤字比率に係る赤字・黒字の構成分析!J$35,"▲","-")),2)),NA())</f>
        <v>6.84</v>
      </c>
    </row>
    <row r="36" spans="1:16" ht="13.2" x14ac:dyDescent="0.2">
      <c r="A36" s="174" t="str">
        <f>IF(連結実質赤字比率に係る赤字・黒字の構成分析!C$34="",NA(),連結実質赤字比率に係る赤字・黒字の構成分析!C$34)</f>
        <v>病院事業会計</v>
      </c>
      <c r="B36" s="174" t="e">
        <f>IF(ROUND(VALUE(SUBSTITUTE(連結実質赤字比率に係る赤字・黒字の構成分析!F$34,"▲","-")),2)&lt;0,ABS(ROUND(VALUE(SUBSTITUTE(連結実質赤字比率に係る赤字・黒字の構成分析!F$34,"▲","-")),2)),NA())</f>
        <v>#N/A</v>
      </c>
      <c r="C36" s="174">
        <f>IF(ROUND(VALUE(SUBSTITUTE(連結実質赤字比率に係る赤字・黒字の構成分析!F$34,"▲","-")),2)&gt;=0,ABS(ROUND(VALUE(SUBSTITUTE(連結実質赤字比率に係る赤字・黒字の構成分析!F$34,"▲","-")),2)),NA())</f>
        <v>7.7</v>
      </c>
      <c r="D36" s="174" t="e">
        <f>IF(ROUND(VALUE(SUBSTITUTE(連結実質赤字比率に係る赤字・黒字の構成分析!G$34,"▲","-")),2)&lt;0,ABS(ROUND(VALUE(SUBSTITUTE(連結実質赤字比率に係る赤字・黒字の構成分析!G$34,"▲","-")),2)),NA())</f>
        <v>#N/A</v>
      </c>
      <c r="E36" s="174">
        <f>IF(ROUND(VALUE(SUBSTITUTE(連結実質赤字比率に係る赤字・黒字の構成分析!G$34,"▲","-")),2)&gt;=0,ABS(ROUND(VALUE(SUBSTITUTE(連結実質赤字比率に係る赤字・黒字の構成分析!G$34,"▲","-")),2)),NA())</f>
        <v>8</v>
      </c>
      <c r="F36" s="174" t="e">
        <f>IF(ROUND(VALUE(SUBSTITUTE(連結実質赤字比率に係る赤字・黒字の構成分析!H$34,"▲","-")),2)&lt;0,ABS(ROUND(VALUE(SUBSTITUTE(連結実質赤字比率に係る赤字・黒字の構成分析!H$34,"▲","-")),2)),NA())</f>
        <v>#N/A</v>
      </c>
      <c r="G36" s="174">
        <f>IF(ROUND(VALUE(SUBSTITUTE(連結実質赤字比率に係る赤字・黒字の構成分析!H$34,"▲","-")),2)&gt;=0,ABS(ROUND(VALUE(SUBSTITUTE(連結実質赤字比率に係る赤字・黒字の構成分析!H$34,"▲","-")),2)),NA())</f>
        <v>7.75</v>
      </c>
      <c r="H36" s="174" t="e">
        <f>IF(ROUND(VALUE(SUBSTITUTE(連結実質赤字比率に係る赤字・黒字の構成分析!I$34,"▲","-")),2)&lt;0,ABS(ROUND(VALUE(SUBSTITUTE(連結実質赤字比率に係る赤字・黒字の構成分析!I$34,"▲","-")),2)),NA())</f>
        <v>#N/A</v>
      </c>
      <c r="I36" s="174">
        <f>IF(ROUND(VALUE(SUBSTITUTE(連結実質赤字比率に係る赤字・黒字の構成分析!I$34,"▲","-")),2)&gt;=0,ABS(ROUND(VALUE(SUBSTITUTE(連結実質赤字比率に係る赤字・黒字の構成分析!I$34,"▲","-")),2)),NA())</f>
        <v>8.9600000000000009</v>
      </c>
      <c r="J36" s="174" t="e">
        <f>IF(ROUND(VALUE(SUBSTITUTE(連結実質赤字比率に係る赤字・黒字の構成分析!J$34,"▲","-")),2)&lt;0,ABS(ROUND(VALUE(SUBSTITUTE(連結実質赤字比率に係る赤字・黒字の構成分析!J$34,"▲","-")),2)),NA())</f>
        <v>#N/A</v>
      </c>
      <c r="K36" s="174">
        <f>IF(ROUND(VALUE(SUBSTITUTE(連結実質赤字比率に係る赤字・黒字の構成分析!J$34,"▲","-")),2)&gt;=0,ABS(ROUND(VALUE(SUBSTITUTE(連結実質赤字比率に係る赤字・黒字の構成分析!J$34,"▲","-")),2)),NA())</f>
        <v>9.6199999999999992</v>
      </c>
    </row>
    <row r="39" spans="1:16" ht="13.2" x14ac:dyDescent="0.2">
      <c r="A39" s="143" t="s">
        <v>491</v>
      </c>
    </row>
    <row r="40" spans="1:16" ht="13.2" x14ac:dyDescent="0.2">
      <c r="A40" s="175"/>
      <c r="B40" s="175" t="str">
        <f>'実質公債費比率（分子）の構造'!K$44</f>
        <v>H25</v>
      </c>
      <c r="C40" s="175"/>
      <c r="D40" s="175"/>
      <c r="E40" s="175" t="str">
        <f>'実質公債費比率（分子）の構造'!L$44</f>
        <v>H26</v>
      </c>
      <c r="F40" s="175"/>
      <c r="G40" s="175"/>
      <c r="H40" s="175" t="str">
        <f>'実質公債費比率（分子）の構造'!M$44</f>
        <v>H27</v>
      </c>
      <c r="I40" s="175"/>
      <c r="J40" s="175"/>
      <c r="K40" s="175" t="str">
        <f>'実質公債費比率（分子）の構造'!N$44</f>
        <v>H28</v>
      </c>
      <c r="L40" s="175"/>
      <c r="M40" s="175"/>
      <c r="N40" s="175" t="str">
        <f>'実質公債費比率（分子）の構造'!O$44</f>
        <v>H29</v>
      </c>
      <c r="O40" s="175"/>
      <c r="P40" s="175"/>
    </row>
    <row r="41" spans="1:16" ht="13.2" x14ac:dyDescent="0.2">
      <c r="A41" s="175"/>
      <c r="B41" s="175" t="s">
        <v>492</v>
      </c>
      <c r="C41" s="175"/>
      <c r="D41" s="175" t="s">
        <v>462</v>
      </c>
      <c r="E41" s="175" t="s">
        <v>492</v>
      </c>
      <c r="F41" s="175"/>
      <c r="G41" s="175" t="s">
        <v>462</v>
      </c>
      <c r="H41" s="175" t="s">
        <v>492</v>
      </c>
      <c r="I41" s="175"/>
      <c r="J41" s="175" t="s">
        <v>462</v>
      </c>
      <c r="K41" s="175" t="s">
        <v>492</v>
      </c>
      <c r="L41" s="175"/>
      <c r="M41" s="175" t="s">
        <v>462</v>
      </c>
      <c r="N41" s="175" t="s">
        <v>492</v>
      </c>
      <c r="O41" s="175"/>
      <c r="P41" s="175" t="s">
        <v>462</v>
      </c>
    </row>
    <row r="42" spans="1:16" ht="13.2" x14ac:dyDescent="0.2">
      <c r="A42" s="175" t="s">
        <v>462</v>
      </c>
      <c r="B42" s="175"/>
      <c r="C42" s="175"/>
      <c r="D42" s="175">
        <f>'実質公債費比率（分子）の構造'!K$52</f>
        <v>355</v>
      </c>
      <c r="E42" s="175"/>
      <c r="F42" s="175"/>
      <c r="G42" s="175">
        <f>'実質公債費比率（分子）の構造'!L$52</f>
        <v>385</v>
      </c>
      <c r="H42" s="175"/>
      <c r="I42" s="175"/>
      <c r="J42" s="175">
        <f>'実質公債費比率（分子）の構造'!M$52</f>
        <v>377</v>
      </c>
      <c r="K42" s="175"/>
      <c r="L42" s="175"/>
      <c r="M42" s="175">
        <f>'実質公債費比率（分子）の構造'!N$52</f>
        <v>393</v>
      </c>
      <c r="N42" s="175"/>
      <c r="O42" s="175"/>
      <c r="P42" s="175">
        <f>'実質公債費比率（分子）の構造'!O$52</f>
        <v>417</v>
      </c>
    </row>
    <row r="43" spans="1:16" ht="13.2" x14ac:dyDescent="0.2">
      <c r="A43" s="175" t="s">
        <v>353</v>
      </c>
      <c r="B43" s="175">
        <f>'実質公債費比率（分子）の構造'!K$51</f>
        <v>0</v>
      </c>
      <c r="C43" s="175"/>
      <c r="D43" s="175"/>
      <c r="E43" s="175">
        <f>'実質公債費比率（分子）の構造'!L$51</f>
        <v>0</v>
      </c>
      <c r="F43" s="175"/>
      <c r="G43" s="175"/>
      <c r="H43" s="175">
        <f>'実質公債費比率（分子）の構造'!M$51</f>
        <v>0</v>
      </c>
      <c r="I43" s="175"/>
      <c r="J43" s="175"/>
      <c r="K43" s="175">
        <f>'実質公債費比率（分子）の構造'!N$51</f>
        <v>0</v>
      </c>
      <c r="L43" s="175"/>
      <c r="M43" s="175"/>
      <c r="N43" s="175">
        <f>'実質公債費比率（分子）の構造'!O$51</f>
        <v>0</v>
      </c>
      <c r="O43" s="175"/>
      <c r="P43" s="175"/>
    </row>
    <row r="44" spans="1:16" ht="13.2" x14ac:dyDescent="0.2">
      <c r="A44" s="175" t="s">
        <v>460</v>
      </c>
      <c r="B44" s="175" t="str">
        <f>'実質公債費比率（分子）の構造'!K$50</f>
        <v>-</v>
      </c>
      <c r="C44" s="175"/>
      <c r="D44" s="175"/>
      <c r="E44" s="175" t="str">
        <f>'実質公債費比率（分子）の構造'!L$50</f>
        <v>-</v>
      </c>
      <c r="F44" s="175"/>
      <c r="G44" s="175"/>
      <c r="H44" s="175" t="str">
        <f>'実質公債費比率（分子）の構造'!M$50</f>
        <v>-</v>
      </c>
      <c r="I44" s="175"/>
      <c r="J44" s="175"/>
      <c r="K44" s="175" t="str">
        <f>'実質公債費比率（分子）の構造'!N$50</f>
        <v>-</v>
      </c>
      <c r="L44" s="175"/>
      <c r="M44" s="175"/>
      <c r="N44" s="175" t="str">
        <f>'実質公債費比率（分子）の構造'!O$50</f>
        <v>-</v>
      </c>
      <c r="O44" s="175"/>
      <c r="P44" s="175"/>
    </row>
    <row r="45" spans="1:16" ht="13.2" x14ac:dyDescent="0.2">
      <c r="A45" s="175" t="s">
        <v>459</v>
      </c>
      <c r="B45" s="175">
        <f>'実質公債費比率（分子）の構造'!K$49</f>
        <v>9</v>
      </c>
      <c r="C45" s="175"/>
      <c r="D45" s="175"/>
      <c r="E45" s="175">
        <f>'実質公債費比率（分子）の構造'!L$49</f>
        <v>12</v>
      </c>
      <c r="F45" s="175"/>
      <c r="G45" s="175"/>
      <c r="H45" s="175">
        <f>'実質公債費比率（分子）の構造'!M$49</f>
        <v>16</v>
      </c>
      <c r="I45" s="175"/>
      <c r="J45" s="175"/>
      <c r="K45" s="175">
        <f>'実質公債費比率（分子）の構造'!N$49</f>
        <v>13</v>
      </c>
      <c r="L45" s="175"/>
      <c r="M45" s="175"/>
      <c r="N45" s="175">
        <f>'実質公債費比率（分子）の構造'!O$49</f>
        <v>34</v>
      </c>
      <c r="O45" s="175"/>
      <c r="P45" s="175"/>
    </row>
    <row r="46" spans="1:16" ht="13.2" x14ac:dyDescent="0.2">
      <c r="A46" s="175" t="s">
        <v>458</v>
      </c>
      <c r="B46" s="175">
        <f>'実質公債費比率（分子）の構造'!K$48</f>
        <v>183</v>
      </c>
      <c r="C46" s="175"/>
      <c r="D46" s="175"/>
      <c r="E46" s="175">
        <f>'実質公債費比率（分子）の構造'!L$48</f>
        <v>217</v>
      </c>
      <c r="F46" s="175"/>
      <c r="G46" s="175"/>
      <c r="H46" s="175">
        <f>'実質公債費比率（分子）の構造'!M$48</f>
        <v>236</v>
      </c>
      <c r="I46" s="175"/>
      <c r="J46" s="175"/>
      <c r="K46" s="175">
        <f>'実質公債費比率（分子）の構造'!N$48</f>
        <v>256</v>
      </c>
      <c r="L46" s="175"/>
      <c r="M46" s="175"/>
      <c r="N46" s="175">
        <f>'実質公債費比率（分子）の構造'!O$48</f>
        <v>298</v>
      </c>
      <c r="O46" s="175"/>
      <c r="P46" s="175"/>
    </row>
    <row r="47" spans="1:16" ht="13.2" x14ac:dyDescent="0.2">
      <c r="A47" s="175" t="s">
        <v>341</v>
      </c>
      <c r="B47" s="175" t="str">
        <f>'実質公債費比率（分子）の構造'!K$47</f>
        <v>-</v>
      </c>
      <c r="C47" s="175"/>
      <c r="D47" s="175"/>
      <c r="E47" s="175" t="str">
        <f>'実質公債費比率（分子）の構造'!L$47</f>
        <v>-</v>
      </c>
      <c r="F47" s="175"/>
      <c r="G47" s="175"/>
      <c r="H47" s="175" t="str">
        <f>'実質公債費比率（分子）の構造'!M$47</f>
        <v>-</v>
      </c>
      <c r="I47" s="175"/>
      <c r="J47" s="175"/>
      <c r="K47" s="175" t="str">
        <f>'実質公債費比率（分子）の構造'!N$47</f>
        <v>-</v>
      </c>
      <c r="L47" s="175"/>
      <c r="M47" s="175"/>
      <c r="N47" s="175" t="str">
        <f>'実質公債費比率（分子）の構造'!O$47</f>
        <v>-</v>
      </c>
      <c r="O47" s="175"/>
      <c r="P47" s="175"/>
    </row>
    <row r="48" spans="1:16" ht="13.2" x14ac:dyDescent="0.2">
      <c r="A48" s="175" t="s">
        <v>337</v>
      </c>
      <c r="B48" s="175" t="str">
        <f>'実質公債費比率（分子）の構造'!K$46</f>
        <v>-</v>
      </c>
      <c r="C48" s="175"/>
      <c r="D48" s="175"/>
      <c r="E48" s="175" t="str">
        <f>'実質公債費比率（分子）の構造'!L$46</f>
        <v>-</v>
      </c>
      <c r="F48" s="175"/>
      <c r="G48" s="175"/>
      <c r="H48" s="175" t="str">
        <f>'実質公債費比率（分子）の構造'!M$46</f>
        <v>-</v>
      </c>
      <c r="I48" s="175"/>
      <c r="J48" s="175"/>
      <c r="K48" s="175" t="str">
        <f>'実質公債費比率（分子）の構造'!N$46</f>
        <v>-</v>
      </c>
      <c r="L48" s="175"/>
      <c r="M48" s="175"/>
      <c r="N48" s="175" t="str">
        <f>'実質公債費比率（分子）の構造'!O$46</f>
        <v>-</v>
      </c>
      <c r="O48" s="175"/>
      <c r="P48" s="175"/>
    </row>
    <row r="49" spans="1:16" ht="13.2" x14ac:dyDescent="0.2">
      <c r="A49" s="175" t="s">
        <v>212</v>
      </c>
      <c r="B49" s="175">
        <f>'実質公債費比率（分子）の構造'!K$45</f>
        <v>292</v>
      </c>
      <c r="C49" s="175"/>
      <c r="D49" s="175"/>
      <c r="E49" s="175">
        <f>'実質公債費比率（分子）の構造'!L$45</f>
        <v>276</v>
      </c>
      <c r="F49" s="175"/>
      <c r="G49" s="175"/>
      <c r="H49" s="175">
        <f>'実質公債費比率（分子）の構造'!M$45</f>
        <v>253</v>
      </c>
      <c r="I49" s="175"/>
      <c r="J49" s="175"/>
      <c r="K49" s="175">
        <f>'実質公債費比率（分子）の構造'!N$45</f>
        <v>232</v>
      </c>
      <c r="L49" s="175"/>
      <c r="M49" s="175"/>
      <c r="N49" s="175">
        <f>'実質公債費比率（分子）の構造'!O$45</f>
        <v>225</v>
      </c>
      <c r="O49" s="175"/>
      <c r="P49" s="175"/>
    </row>
    <row r="50" spans="1:16" ht="13.2" x14ac:dyDescent="0.2">
      <c r="A50" s="175" t="s">
        <v>464</v>
      </c>
      <c r="B50" s="175" t="e">
        <f>NA()</f>
        <v>#N/A</v>
      </c>
      <c r="C50" s="175">
        <f>IF(ISNUMBER('実質公債費比率（分子）の構造'!K$53),'実質公債費比率（分子）の構造'!K$53,NA())</f>
        <v>129</v>
      </c>
      <c r="D50" s="175" t="e">
        <f>NA()</f>
        <v>#N/A</v>
      </c>
      <c r="E50" s="175" t="e">
        <f>NA()</f>
        <v>#N/A</v>
      </c>
      <c r="F50" s="175">
        <f>IF(ISNUMBER('実質公債費比率（分子）の構造'!L$53),'実質公債費比率（分子）の構造'!L$53,NA())</f>
        <v>120</v>
      </c>
      <c r="G50" s="175" t="e">
        <f>NA()</f>
        <v>#N/A</v>
      </c>
      <c r="H50" s="175" t="e">
        <f>NA()</f>
        <v>#N/A</v>
      </c>
      <c r="I50" s="175">
        <f>IF(ISNUMBER('実質公債費比率（分子）の構造'!M$53),'実質公債費比率（分子）の構造'!M$53,NA())</f>
        <v>128</v>
      </c>
      <c r="J50" s="175" t="e">
        <f>NA()</f>
        <v>#N/A</v>
      </c>
      <c r="K50" s="175" t="e">
        <f>NA()</f>
        <v>#N/A</v>
      </c>
      <c r="L50" s="175">
        <f>IF(ISNUMBER('実質公債費比率（分子）の構造'!N$53),'実質公債費比率（分子）の構造'!N$53,NA())</f>
        <v>108</v>
      </c>
      <c r="M50" s="175" t="e">
        <f>NA()</f>
        <v>#N/A</v>
      </c>
      <c r="N50" s="175" t="e">
        <f>NA()</f>
        <v>#N/A</v>
      </c>
      <c r="O50" s="175">
        <f>IF(ISNUMBER('実質公債費比率（分子）の構造'!O$53),'実質公債費比率（分子）の構造'!O$53,NA())</f>
        <v>140</v>
      </c>
      <c r="P50" s="175" t="e">
        <f>NA()</f>
        <v>#N/A</v>
      </c>
    </row>
    <row r="53" spans="1:16" ht="13.2" x14ac:dyDescent="0.2">
      <c r="A53" s="143" t="s">
        <v>493</v>
      </c>
    </row>
    <row r="54" spans="1:16" ht="13.2" x14ac:dyDescent="0.2">
      <c r="A54" s="174"/>
      <c r="B54" s="174" t="str">
        <f>'将来負担比率（分子）の構造'!I$40</f>
        <v>H25</v>
      </c>
      <c r="C54" s="174"/>
      <c r="D54" s="174"/>
      <c r="E54" s="174" t="str">
        <f>'将来負担比率（分子）の構造'!J$40</f>
        <v>H26</v>
      </c>
      <c r="F54" s="174"/>
      <c r="G54" s="174"/>
      <c r="H54" s="174" t="str">
        <f>'将来負担比率（分子）の構造'!K$40</f>
        <v>H27</v>
      </c>
      <c r="I54" s="174"/>
      <c r="J54" s="174"/>
      <c r="K54" s="174" t="str">
        <f>'将来負担比率（分子）の構造'!L$40</f>
        <v>H28</v>
      </c>
      <c r="L54" s="174"/>
      <c r="M54" s="174"/>
      <c r="N54" s="174" t="str">
        <f>'将来負担比率（分子）の構造'!M$40</f>
        <v>H29</v>
      </c>
      <c r="O54" s="174"/>
      <c r="P54" s="174"/>
    </row>
    <row r="55" spans="1:16" ht="13.2" x14ac:dyDescent="0.2">
      <c r="A55" s="174"/>
      <c r="B55" s="174" t="s">
        <v>333</v>
      </c>
      <c r="C55" s="174"/>
      <c r="D55" s="174" t="s">
        <v>494</v>
      </c>
      <c r="E55" s="174" t="s">
        <v>333</v>
      </c>
      <c r="F55" s="174"/>
      <c r="G55" s="174" t="s">
        <v>494</v>
      </c>
      <c r="H55" s="174" t="s">
        <v>333</v>
      </c>
      <c r="I55" s="174"/>
      <c r="J55" s="174" t="s">
        <v>494</v>
      </c>
      <c r="K55" s="174" t="s">
        <v>333</v>
      </c>
      <c r="L55" s="174"/>
      <c r="M55" s="174" t="s">
        <v>494</v>
      </c>
      <c r="N55" s="174" t="s">
        <v>333</v>
      </c>
      <c r="O55" s="174"/>
      <c r="P55" s="174" t="s">
        <v>494</v>
      </c>
    </row>
    <row r="56" spans="1:16" ht="13.2" x14ac:dyDescent="0.2">
      <c r="A56" s="174" t="s">
        <v>477</v>
      </c>
      <c r="B56" s="174"/>
      <c r="C56" s="174"/>
      <c r="D56" s="174">
        <f>'将来負担比率（分子）の構造'!I$52</f>
        <v>4523</v>
      </c>
      <c r="E56" s="174"/>
      <c r="F56" s="174"/>
      <c r="G56" s="174">
        <f>'将来負担比率（分子）の構造'!J$52</f>
        <v>4632</v>
      </c>
      <c r="H56" s="174"/>
      <c r="I56" s="174"/>
      <c r="J56" s="174">
        <f>'将来負担比率（分子）の構造'!K$52</f>
        <v>4855</v>
      </c>
      <c r="K56" s="174"/>
      <c r="L56" s="174"/>
      <c r="M56" s="174">
        <f>'将来負担比率（分子）の構造'!L$52</f>
        <v>4667</v>
      </c>
      <c r="N56" s="174"/>
      <c r="O56" s="174"/>
      <c r="P56" s="174">
        <f>'将来負担比率（分子）の構造'!M$52</f>
        <v>4541</v>
      </c>
    </row>
    <row r="57" spans="1:16" ht="13.2" x14ac:dyDescent="0.2">
      <c r="A57" s="174" t="s">
        <v>476</v>
      </c>
      <c r="B57" s="174"/>
      <c r="C57" s="174"/>
      <c r="D57" s="174">
        <f>'将来負担比率（分子）の構造'!I$51</f>
        <v>44</v>
      </c>
      <c r="E57" s="174"/>
      <c r="F57" s="174"/>
      <c r="G57" s="174">
        <f>'将来負担比率（分子）の構造'!J$51</f>
        <v>35</v>
      </c>
      <c r="H57" s="174"/>
      <c r="I57" s="174"/>
      <c r="J57" s="174">
        <f>'将来負担比率（分子）の構造'!K$51</f>
        <v>31</v>
      </c>
      <c r="K57" s="174"/>
      <c r="L57" s="174"/>
      <c r="M57" s="174">
        <f>'将来負担比率（分子）の構造'!L$51</f>
        <v>38</v>
      </c>
      <c r="N57" s="174"/>
      <c r="O57" s="174"/>
      <c r="P57" s="174">
        <f>'将来負担比率（分子）の構造'!M$51</f>
        <v>39</v>
      </c>
    </row>
    <row r="58" spans="1:16" ht="13.2" x14ac:dyDescent="0.2">
      <c r="A58" s="174" t="s">
        <v>475</v>
      </c>
      <c r="B58" s="174"/>
      <c r="C58" s="174"/>
      <c r="D58" s="174">
        <f>'将来負担比率（分子）の構造'!I$50</f>
        <v>3471</v>
      </c>
      <c r="E58" s="174"/>
      <c r="F58" s="174"/>
      <c r="G58" s="174">
        <f>'将来負担比率（分子）の構造'!J$50</f>
        <v>3299</v>
      </c>
      <c r="H58" s="174"/>
      <c r="I58" s="174"/>
      <c r="J58" s="174">
        <f>'将来負担比率（分子）の構造'!K$50</f>
        <v>3540</v>
      </c>
      <c r="K58" s="174"/>
      <c r="L58" s="174"/>
      <c r="M58" s="174">
        <f>'将来負担比率（分子）の構造'!L$50</f>
        <v>4006</v>
      </c>
      <c r="N58" s="174"/>
      <c r="O58" s="174"/>
      <c r="P58" s="174">
        <f>'将来負担比率（分子）の構造'!M$50</f>
        <v>4452</v>
      </c>
    </row>
    <row r="59" spans="1:16" ht="13.2" x14ac:dyDescent="0.2">
      <c r="A59" s="174" t="s">
        <v>473</v>
      </c>
      <c r="B59" s="174" t="str">
        <f>'将来負担比率（分子）の構造'!I$49</f>
        <v>-</v>
      </c>
      <c r="C59" s="174"/>
      <c r="D59" s="174"/>
      <c r="E59" s="174" t="str">
        <f>'将来負担比率（分子）の構造'!J$49</f>
        <v>-</v>
      </c>
      <c r="F59" s="174"/>
      <c r="G59" s="174"/>
      <c r="H59" s="174" t="str">
        <f>'将来負担比率（分子）の構造'!K$49</f>
        <v>-</v>
      </c>
      <c r="I59" s="174"/>
      <c r="J59" s="174"/>
      <c r="K59" s="174" t="str">
        <f>'将来負担比率（分子）の構造'!L$49</f>
        <v>-</v>
      </c>
      <c r="L59" s="174"/>
      <c r="M59" s="174"/>
      <c r="N59" s="174" t="str">
        <f>'将来負担比率（分子）の構造'!M$49</f>
        <v>-</v>
      </c>
      <c r="O59" s="174"/>
      <c r="P59" s="174"/>
    </row>
    <row r="60" spans="1:16" ht="13.2" x14ac:dyDescent="0.2">
      <c r="A60" s="174" t="s">
        <v>310</v>
      </c>
      <c r="B60" s="174" t="str">
        <f>'将来負担比率（分子）の構造'!I$48</f>
        <v>-</v>
      </c>
      <c r="C60" s="174"/>
      <c r="D60" s="174"/>
      <c r="E60" s="174" t="str">
        <f>'将来負担比率（分子）の構造'!J$48</f>
        <v>-</v>
      </c>
      <c r="F60" s="174"/>
      <c r="G60" s="174"/>
      <c r="H60" s="174" t="str">
        <f>'将来負担比率（分子）の構造'!K$48</f>
        <v>-</v>
      </c>
      <c r="I60" s="174"/>
      <c r="J60" s="174"/>
      <c r="K60" s="174" t="str">
        <f>'将来負担比率（分子）の構造'!L$48</f>
        <v>-</v>
      </c>
      <c r="L60" s="174"/>
      <c r="M60" s="174"/>
      <c r="N60" s="174" t="str">
        <f>'将来負担比率（分子）の構造'!M$48</f>
        <v>-</v>
      </c>
      <c r="O60" s="174"/>
      <c r="P60" s="174"/>
    </row>
    <row r="61" spans="1:16" ht="13.2" x14ac:dyDescent="0.2">
      <c r="A61" s="174" t="s">
        <v>471</v>
      </c>
      <c r="B61" s="174" t="str">
        <f>'将来負担比率（分子）の構造'!I$46</f>
        <v>-</v>
      </c>
      <c r="C61" s="174"/>
      <c r="D61" s="174"/>
      <c r="E61" s="174" t="str">
        <f>'将来負担比率（分子）の構造'!J$46</f>
        <v>-</v>
      </c>
      <c r="F61" s="174"/>
      <c r="G61" s="174"/>
      <c r="H61" s="174" t="str">
        <f>'将来負担比率（分子）の構造'!K$46</f>
        <v>-</v>
      </c>
      <c r="I61" s="174"/>
      <c r="J61" s="174"/>
      <c r="K61" s="174" t="str">
        <f>'将来負担比率（分子）の構造'!L$46</f>
        <v>-</v>
      </c>
      <c r="L61" s="174"/>
      <c r="M61" s="174"/>
      <c r="N61" s="174" t="str">
        <f>'将来負担比率（分子）の構造'!M$46</f>
        <v>-</v>
      </c>
      <c r="O61" s="174"/>
      <c r="P61" s="174"/>
    </row>
    <row r="62" spans="1:16" ht="13.2" x14ac:dyDescent="0.2">
      <c r="A62" s="174" t="s">
        <v>470</v>
      </c>
      <c r="B62" s="174">
        <f>'将来負担比率（分子）の構造'!I$45</f>
        <v>1403</v>
      </c>
      <c r="C62" s="174"/>
      <c r="D62" s="174"/>
      <c r="E62" s="174">
        <f>'将来負担比率（分子）の構造'!J$45</f>
        <v>1350</v>
      </c>
      <c r="F62" s="174"/>
      <c r="G62" s="174"/>
      <c r="H62" s="174">
        <f>'将来負担比率（分子）の構造'!K$45</f>
        <v>1314</v>
      </c>
      <c r="I62" s="174"/>
      <c r="J62" s="174"/>
      <c r="K62" s="174">
        <f>'将来負担比率（分子）の構造'!L$45</f>
        <v>1344</v>
      </c>
      <c r="L62" s="174"/>
      <c r="M62" s="174"/>
      <c r="N62" s="174">
        <f>'将来負担比率（分子）の構造'!M$45</f>
        <v>1381</v>
      </c>
      <c r="O62" s="174"/>
      <c r="P62" s="174"/>
    </row>
    <row r="63" spans="1:16" ht="13.2" x14ac:dyDescent="0.2">
      <c r="A63" s="174" t="s">
        <v>469</v>
      </c>
      <c r="B63" s="174">
        <f>'将来負担比率（分子）の構造'!I$44</f>
        <v>184</v>
      </c>
      <c r="C63" s="174"/>
      <c r="D63" s="174"/>
      <c r="E63" s="174">
        <f>'将来負担比率（分子）の構造'!J$44</f>
        <v>208</v>
      </c>
      <c r="F63" s="174"/>
      <c r="G63" s="174"/>
      <c r="H63" s="174">
        <f>'将来負担比率（分子）の構造'!K$44</f>
        <v>325</v>
      </c>
      <c r="I63" s="174"/>
      <c r="J63" s="174"/>
      <c r="K63" s="174">
        <f>'将来負担比率（分子）の構造'!L$44</f>
        <v>390</v>
      </c>
      <c r="L63" s="174"/>
      <c r="M63" s="174"/>
      <c r="N63" s="174">
        <f>'将来負担比率（分子）の構造'!M$44</f>
        <v>475</v>
      </c>
      <c r="O63" s="174"/>
      <c r="P63" s="174"/>
    </row>
    <row r="64" spans="1:16" ht="13.2" x14ac:dyDescent="0.2">
      <c r="A64" s="174" t="s">
        <v>468</v>
      </c>
      <c r="B64" s="174">
        <f>'将来負担比率（分子）の構造'!I$43</f>
        <v>3662</v>
      </c>
      <c r="C64" s="174"/>
      <c r="D64" s="174"/>
      <c r="E64" s="174">
        <f>'将来負担比率（分子）の構造'!J$43</f>
        <v>3948</v>
      </c>
      <c r="F64" s="174"/>
      <c r="G64" s="174"/>
      <c r="H64" s="174">
        <f>'将来負担比率（分子）の構造'!K$43</f>
        <v>4362</v>
      </c>
      <c r="I64" s="174"/>
      <c r="J64" s="174"/>
      <c r="K64" s="174">
        <f>'将来負担比率（分子）の構造'!L$43</f>
        <v>4105</v>
      </c>
      <c r="L64" s="174"/>
      <c r="M64" s="174"/>
      <c r="N64" s="174">
        <f>'将来負担比率（分子）の構造'!M$43</f>
        <v>3882</v>
      </c>
      <c r="O64" s="174"/>
      <c r="P64" s="174"/>
    </row>
    <row r="65" spans="1:16" ht="13.2" x14ac:dyDescent="0.2">
      <c r="A65" s="174" t="s">
        <v>467</v>
      </c>
      <c r="B65" s="174" t="str">
        <f>'将来負担比率（分子）の構造'!I$42</f>
        <v>-</v>
      </c>
      <c r="C65" s="174"/>
      <c r="D65" s="174"/>
      <c r="E65" s="174" t="str">
        <f>'将来負担比率（分子）の構造'!J$42</f>
        <v>-</v>
      </c>
      <c r="F65" s="174"/>
      <c r="G65" s="174"/>
      <c r="H65" s="174" t="str">
        <f>'将来負担比率（分子）の構造'!K$42</f>
        <v>-</v>
      </c>
      <c r="I65" s="174"/>
      <c r="J65" s="174"/>
      <c r="K65" s="174" t="str">
        <f>'将来負担比率（分子）の構造'!L$42</f>
        <v>-</v>
      </c>
      <c r="L65" s="174"/>
      <c r="M65" s="174"/>
      <c r="N65" s="174" t="str">
        <f>'将来負担比率（分子）の構造'!M$42</f>
        <v>-</v>
      </c>
      <c r="O65" s="174"/>
      <c r="P65" s="174"/>
    </row>
    <row r="66" spans="1:16" ht="13.2" x14ac:dyDescent="0.2">
      <c r="A66" s="174" t="s">
        <v>466</v>
      </c>
      <c r="B66" s="174">
        <f>'将来負担比率（分子）の構造'!I$41</f>
        <v>2631</v>
      </c>
      <c r="C66" s="174"/>
      <c r="D66" s="174"/>
      <c r="E66" s="174">
        <f>'将来負担比率（分子）の構造'!J$41</f>
        <v>2549</v>
      </c>
      <c r="F66" s="174"/>
      <c r="G66" s="174"/>
      <c r="H66" s="174">
        <f>'将来負担比率（分子）の構造'!K$41</f>
        <v>2482</v>
      </c>
      <c r="I66" s="174"/>
      <c r="J66" s="174"/>
      <c r="K66" s="174">
        <f>'将来負担比率（分子）の構造'!L$41</f>
        <v>2396</v>
      </c>
      <c r="L66" s="174"/>
      <c r="M66" s="174"/>
      <c r="N66" s="174">
        <f>'将来負担比率（分子）の構造'!M$41</f>
        <v>2288</v>
      </c>
      <c r="O66" s="174"/>
      <c r="P66" s="174"/>
    </row>
    <row r="67" spans="1:16" ht="13.2" x14ac:dyDescent="0.2">
      <c r="A67" s="174" t="s">
        <v>478</v>
      </c>
      <c r="B67" s="174" t="e">
        <f>NA()</f>
        <v>#N/A</v>
      </c>
      <c r="C67" s="174">
        <f>IF(ISNUMBER('将来負担比率（分子）の構造'!I$53),IF('将来負担比率（分子）の構造'!I$53&lt;0,0,'将来負担比率（分子）の構造'!I$53),NA())</f>
        <v>0</v>
      </c>
      <c r="D67" s="174" t="e">
        <f>NA()</f>
        <v>#N/A</v>
      </c>
      <c r="E67" s="174" t="e">
        <f>NA()</f>
        <v>#N/A</v>
      </c>
      <c r="F67" s="174">
        <f>IF(ISNUMBER('将来負担比率（分子）の構造'!J$53),IF('将来負担比率（分子）の構造'!J$53&lt;0,0,'将来負担比率（分子）の構造'!J$53),NA())</f>
        <v>88</v>
      </c>
      <c r="G67" s="174" t="e">
        <f>NA()</f>
        <v>#N/A</v>
      </c>
      <c r="H67" s="174" t="e">
        <f>NA()</f>
        <v>#N/A</v>
      </c>
      <c r="I67" s="174">
        <f>IF(ISNUMBER('将来負担比率（分子）の構造'!K$53),IF('将来負担比率（分子）の構造'!K$53&lt;0,0,'将来負担比率（分子）の構造'!K$53),NA())</f>
        <v>57</v>
      </c>
      <c r="J67" s="174" t="e">
        <f>NA()</f>
        <v>#N/A</v>
      </c>
      <c r="K67" s="174" t="e">
        <f>NA()</f>
        <v>#N/A</v>
      </c>
      <c r="L67" s="174">
        <f>IF(ISNUMBER('将来負担比率（分子）の構造'!L$53),IF('将来負担比率（分子）の構造'!L$53&lt;0,0,'将来負担比率（分子）の構造'!L$53),NA())</f>
        <v>0</v>
      </c>
      <c r="M67" s="174" t="e">
        <f>NA()</f>
        <v>#N/A</v>
      </c>
      <c r="N67" s="174" t="e">
        <f>NA()</f>
        <v>#N/A</v>
      </c>
      <c r="O67" s="174">
        <f>IF(ISNUMBER('将来負担比率（分子）の構造'!M$53),IF('将来負担比率（分子）の構造'!M$53&lt;0,0,'将来負担比率（分子）の構造'!M$53),NA())</f>
        <v>0</v>
      </c>
      <c r="P67" s="174" t="e">
        <f>NA()</f>
        <v>#N/A</v>
      </c>
    </row>
    <row r="70" spans="1:16" ht="13.2" x14ac:dyDescent="0.2">
      <c r="A70" s="176" t="s">
        <v>495</v>
      </c>
      <c r="B70" s="176"/>
      <c r="C70" s="176"/>
      <c r="D70" s="176"/>
      <c r="E70" s="176"/>
      <c r="F70" s="176"/>
    </row>
    <row r="71" spans="1:16" ht="13.2" x14ac:dyDescent="0.2">
      <c r="A71" s="177"/>
      <c r="B71" s="177" t="str">
        <f>基金残高に係る経年分析!F54</f>
        <v>H27</v>
      </c>
      <c r="C71" s="177" t="str">
        <f>基金残高に係る経年分析!G54</f>
        <v>H28</v>
      </c>
      <c r="D71" s="177" t="str">
        <f>基金残高に係る経年分析!H54</f>
        <v>H29</v>
      </c>
    </row>
    <row r="72" spans="1:16" ht="13.2" x14ac:dyDescent="0.2">
      <c r="A72" s="177" t="s">
        <v>100</v>
      </c>
      <c r="B72" s="178">
        <f>基金残高に係る経年分析!F55</f>
        <v>934</v>
      </c>
      <c r="C72" s="178">
        <f>基金残高に係る経年分析!G55</f>
        <v>1133</v>
      </c>
      <c r="D72" s="178">
        <f>基金残高に係る経年分析!H55</f>
        <v>1323</v>
      </c>
    </row>
    <row r="73" spans="1:16" ht="13.2" x14ac:dyDescent="0.2">
      <c r="A73" s="177" t="s">
        <v>103</v>
      </c>
      <c r="B73" s="178">
        <f>基金残高に係る経年分析!F56</f>
        <v>1267</v>
      </c>
      <c r="C73" s="178">
        <f>基金残高に係る経年分析!G56</f>
        <v>1329</v>
      </c>
      <c r="D73" s="178">
        <f>基金残高に係る経年分析!H56</f>
        <v>1291</v>
      </c>
    </row>
    <row r="74" spans="1:16" ht="13.2" x14ac:dyDescent="0.2">
      <c r="A74" s="177" t="s">
        <v>105</v>
      </c>
      <c r="B74" s="178">
        <f>基金残高に係る経年分析!F57</f>
        <v>1174</v>
      </c>
      <c r="C74" s="178">
        <f>基金残高に係る経年分析!G57</f>
        <v>1392</v>
      </c>
      <c r="D74" s="178">
        <f>基金残高に係る経年分析!H57</f>
        <v>1667</v>
      </c>
    </row>
  </sheetData>
  <sheetProtection algorithmName="SHA-512" hashValue="kBDUzrc+tQfNxOTTY7Fo0eVsUP7rIKxH8oFW7TlLiG3cWFF6Lk7fSEgWcMpKuOpvARDR9lOpjwcvR8BeSqL+7A==" saltValue="XZu6HtRn5iI8O7eOIBo+oA==" spinCount="100000" sheet="1" objects="1" scenarios="1"/>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x14ac:dyDescent="0.2"/>
  <cols>
    <col min="1" max="95" width="1.6640625" style="219" customWidth="1"/>
    <col min="96" max="133" width="1.6640625" style="235" customWidth="1"/>
    <col min="134" max="143" width="1.6640625" style="219" customWidth="1"/>
    <col min="144" max="16384" width="0" style="219" hidden="1"/>
  </cols>
  <sheetData>
    <row r="1" spans="2:143" ht="22.5" customHeight="1" thickBot="1" x14ac:dyDescent="0.25">
      <c r="B1" s="216"/>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597" t="s">
        <v>126</v>
      </c>
      <c r="DI1" s="598"/>
      <c r="DJ1" s="598"/>
      <c r="DK1" s="598"/>
      <c r="DL1" s="598"/>
      <c r="DM1" s="598"/>
      <c r="DN1" s="599"/>
      <c r="DO1" s="219"/>
      <c r="DP1" s="597" t="s">
        <v>127</v>
      </c>
      <c r="DQ1" s="598"/>
      <c r="DR1" s="598"/>
      <c r="DS1" s="598"/>
      <c r="DT1" s="598"/>
      <c r="DU1" s="598"/>
      <c r="DV1" s="598"/>
      <c r="DW1" s="598"/>
      <c r="DX1" s="598"/>
      <c r="DY1" s="598"/>
      <c r="DZ1" s="598"/>
      <c r="EA1" s="598"/>
      <c r="EB1" s="598"/>
      <c r="EC1" s="599"/>
      <c r="ED1" s="217"/>
      <c r="EE1" s="217"/>
      <c r="EF1" s="217"/>
      <c r="EG1" s="217"/>
      <c r="EH1" s="217"/>
      <c r="EI1" s="217"/>
      <c r="EJ1" s="217"/>
      <c r="EK1" s="217"/>
      <c r="EL1" s="217"/>
      <c r="EM1" s="217"/>
    </row>
    <row r="2" spans="2:143" ht="22.5" customHeight="1" x14ac:dyDescent="0.2">
      <c r="B2" s="220" t="s">
        <v>128</v>
      </c>
      <c r="R2" s="221"/>
      <c r="S2" s="221"/>
      <c r="T2" s="221"/>
      <c r="U2" s="221"/>
      <c r="V2" s="221"/>
      <c r="W2" s="221"/>
      <c r="X2" s="221"/>
      <c r="Y2" s="221"/>
      <c r="Z2" s="221"/>
      <c r="AA2" s="221"/>
      <c r="AB2" s="221"/>
      <c r="AC2" s="221"/>
      <c r="AE2" s="222"/>
      <c r="AF2" s="222"/>
      <c r="AG2" s="222"/>
      <c r="AH2" s="222"/>
      <c r="AI2" s="222"/>
      <c r="AJ2" s="221"/>
      <c r="AK2" s="221"/>
      <c r="AL2" s="221"/>
      <c r="AM2" s="221"/>
      <c r="AN2" s="221"/>
      <c r="AO2" s="221"/>
      <c r="AP2" s="221"/>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218"/>
      <c r="DK2" s="218"/>
      <c r="DL2" s="218"/>
      <c r="DM2" s="218"/>
      <c r="DN2" s="218"/>
      <c r="DO2" s="218"/>
      <c r="DP2" s="218"/>
      <c r="DQ2" s="218"/>
      <c r="DR2" s="218"/>
      <c r="DS2" s="218"/>
      <c r="DT2" s="218"/>
      <c r="DU2" s="218"/>
      <c r="DV2" s="218"/>
      <c r="DW2" s="218"/>
      <c r="DX2" s="218"/>
      <c r="DY2" s="218"/>
      <c r="DZ2" s="218"/>
      <c r="EA2" s="218"/>
      <c r="EB2" s="218"/>
      <c r="EC2" s="218"/>
    </row>
    <row r="3" spans="2:143" ht="11.25" customHeight="1" x14ac:dyDescent="0.2">
      <c r="B3" s="600" t="s">
        <v>129</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130</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131</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2">
      <c r="B4" s="600" t="s">
        <v>7</v>
      </c>
      <c r="C4" s="601"/>
      <c r="D4" s="601"/>
      <c r="E4" s="601"/>
      <c r="F4" s="601"/>
      <c r="G4" s="601"/>
      <c r="H4" s="601"/>
      <c r="I4" s="601"/>
      <c r="J4" s="601"/>
      <c r="K4" s="601"/>
      <c r="L4" s="601"/>
      <c r="M4" s="601"/>
      <c r="N4" s="601"/>
      <c r="O4" s="601"/>
      <c r="P4" s="601"/>
      <c r="Q4" s="602"/>
      <c r="R4" s="600" t="s">
        <v>132</v>
      </c>
      <c r="S4" s="601"/>
      <c r="T4" s="601"/>
      <c r="U4" s="601"/>
      <c r="V4" s="601"/>
      <c r="W4" s="601"/>
      <c r="X4" s="601"/>
      <c r="Y4" s="602"/>
      <c r="Z4" s="600" t="s">
        <v>133</v>
      </c>
      <c r="AA4" s="601"/>
      <c r="AB4" s="601"/>
      <c r="AC4" s="602"/>
      <c r="AD4" s="600" t="s">
        <v>134</v>
      </c>
      <c r="AE4" s="601"/>
      <c r="AF4" s="601"/>
      <c r="AG4" s="601"/>
      <c r="AH4" s="601"/>
      <c r="AI4" s="601"/>
      <c r="AJ4" s="601"/>
      <c r="AK4" s="602"/>
      <c r="AL4" s="600" t="s">
        <v>133</v>
      </c>
      <c r="AM4" s="601"/>
      <c r="AN4" s="601"/>
      <c r="AO4" s="602"/>
      <c r="AP4" s="606" t="s">
        <v>7</v>
      </c>
      <c r="AQ4" s="606"/>
      <c r="AR4" s="606"/>
      <c r="AS4" s="606"/>
      <c r="AT4" s="606"/>
      <c r="AU4" s="606"/>
      <c r="AV4" s="606"/>
      <c r="AW4" s="606"/>
      <c r="AX4" s="606"/>
      <c r="AY4" s="606"/>
      <c r="AZ4" s="606"/>
      <c r="BA4" s="606"/>
      <c r="BB4" s="606"/>
      <c r="BC4" s="606"/>
      <c r="BD4" s="606"/>
      <c r="BE4" s="606"/>
      <c r="BF4" s="606"/>
      <c r="BG4" s="606" t="s">
        <v>135</v>
      </c>
      <c r="BH4" s="606"/>
      <c r="BI4" s="606"/>
      <c r="BJ4" s="606"/>
      <c r="BK4" s="606"/>
      <c r="BL4" s="606"/>
      <c r="BM4" s="606"/>
      <c r="BN4" s="606"/>
      <c r="BO4" s="606" t="s">
        <v>133</v>
      </c>
      <c r="BP4" s="606"/>
      <c r="BQ4" s="606"/>
      <c r="BR4" s="606"/>
      <c r="BS4" s="606" t="s">
        <v>136</v>
      </c>
      <c r="BT4" s="606"/>
      <c r="BU4" s="606"/>
      <c r="BV4" s="606"/>
      <c r="BW4" s="606"/>
      <c r="BX4" s="606"/>
      <c r="BY4" s="606"/>
      <c r="BZ4" s="606"/>
      <c r="CA4" s="606"/>
      <c r="CB4" s="606"/>
      <c r="CD4" s="603" t="s">
        <v>137</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23" customFormat="1" ht="11.25" customHeight="1" x14ac:dyDescent="0.2">
      <c r="B5" s="607" t="s">
        <v>138</v>
      </c>
      <c r="C5" s="608"/>
      <c r="D5" s="608"/>
      <c r="E5" s="608"/>
      <c r="F5" s="608"/>
      <c r="G5" s="608"/>
      <c r="H5" s="608"/>
      <c r="I5" s="608"/>
      <c r="J5" s="608"/>
      <c r="K5" s="608"/>
      <c r="L5" s="608"/>
      <c r="M5" s="608"/>
      <c r="N5" s="608"/>
      <c r="O5" s="608"/>
      <c r="P5" s="608"/>
      <c r="Q5" s="609"/>
      <c r="R5" s="610">
        <v>725920</v>
      </c>
      <c r="S5" s="611"/>
      <c r="T5" s="611"/>
      <c r="U5" s="611"/>
      <c r="V5" s="611"/>
      <c r="W5" s="611"/>
      <c r="X5" s="611"/>
      <c r="Y5" s="612"/>
      <c r="Z5" s="613">
        <v>11.1</v>
      </c>
      <c r="AA5" s="613"/>
      <c r="AB5" s="613"/>
      <c r="AC5" s="613"/>
      <c r="AD5" s="614">
        <v>725920</v>
      </c>
      <c r="AE5" s="614"/>
      <c r="AF5" s="614"/>
      <c r="AG5" s="614"/>
      <c r="AH5" s="614"/>
      <c r="AI5" s="614"/>
      <c r="AJ5" s="614"/>
      <c r="AK5" s="614"/>
      <c r="AL5" s="615">
        <v>29.3</v>
      </c>
      <c r="AM5" s="616"/>
      <c r="AN5" s="616"/>
      <c r="AO5" s="617"/>
      <c r="AP5" s="607" t="s">
        <v>139</v>
      </c>
      <c r="AQ5" s="608"/>
      <c r="AR5" s="608"/>
      <c r="AS5" s="608"/>
      <c r="AT5" s="608"/>
      <c r="AU5" s="608"/>
      <c r="AV5" s="608"/>
      <c r="AW5" s="608"/>
      <c r="AX5" s="608"/>
      <c r="AY5" s="608"/>
      <c r="AZ5" s="608"/>
      <c r="BA5" s="608"/>
      <c r="BB5" s="608"/>
      <c r="BC5" s="608"/>
      <c r="BD5" s="608"/>
      <c r="BE5" s="608"/>
      <c r="BF5" s="609"/>
      <c r="BG5" s="621">
        <v>718556</v>
      </c>
      <c r="BH5" s="622"/>
      <c r="BI5" s="622"/>
      <c r="BJ5" s="622"/>
      <c r="BK5" s="622"/>
      <c r="BL5" s="622"/>
      <c r="BM5" s="622"/>
      <c r="BN5" s="623"/>
      <c r="BO5" s="624">
        <v>99</v>
      </c>
      <c r="BP5" s="624"/>
      <c r="BQ5" s="624"/>
      <c r="BR5" s="624"/>
      <c r="BS5" s="625">
        <v>3752</v>
      </c>
      <c r="BT5" s="625"/>
      <c r="BU5" s="625"/>
      <c r="BV5" s="625"/>
      <c r="BW5" s="625"/>
      <c r="BX5" s="625"/>
      <c r="BY5" s="625"/>
      <c r="BZ5" s="625"/>
      <c r="CA5" s="625"/>
      <c r="CB5" s="629"/>
      <c r="CD5" s="603" t="s">
        <v>7</v>
      </c>
      <c r="CE5" s="604"/>
      <c r="CF5" s="604"/>
      <c r="CG5" s="604"/>
      <c r="CH5" s="604"/>
      <c r="CI5" s="604"/>
      <c r="CJ5" s="604"/>
      <c r="CK5" s="604"/>
      <c r="CL5" s="604"/>
      <c r="CM5" s="604"/>
      <c r="CN5" s="604"/>
      <c r="CO5" s="604"/>
      <c r="CP5" s="604"/>
      <c r="CQ5" s="605"/>
      <c r="CR5" s="603" t="s">
        <v>140</v>
      </c>
      <c r="CS5" s="604"/>
      <c r="CT5" s="604"/>
      <c r="CU5" s="604"/>
      <c r="CV5" s="604"/>
      <c r="CW5" s="604"/>
      <c r="CX5" s="604"/>
      <c r="CY5" s="605"/>
      <c r="CZ5" s="603" t="s">
        <v>133</v>
      </c>
      <c r="DA5" s="604"/>
      <c r="DB5" s="604"/>
      <c r="DC5" s="605"/>
      <c r="DD5" s="603" t="s">
        <v>141</v>
      </c>
      <c r="DE5" s="604"/>
      <c r="DF5" s="604"/>
      <c r="DG5" s="604"/>
      <c r="DH5" s="604"/>
      <c r="DI5" s="604"/>
      <c r="DJ5" s="604"/>
      <c r="DK5" s="604"/>
      <c r="DL5" s="604"/>
      <c r="DM5" s="604"/>
      <c r="DN5" s="604"/>
      <c r="DO5" s="604"/>
      <c r="DP5" s="605"/>
      <c r="DQ5" s="603" t="s">
        <v>142</v>
      </c>
      <c r="DR5" s="604"/>
      <c r="DS5" s="604"/>
      <c r="DT5" s="604"/>
      <c r="DU5" s="604"/>
      <c r="DV5" s="604"/>
      <c r="DW5" s="604"/>
      <c r="DX5" s="604"/>
      <c r="DY5" s="604"/>
      <c r="DZ5" s="604"/>
      <c r="EA5" s="604"/>
      <c r="EB5" s="604"/>
      <c r="EC5" s="605"/>
    </row>
    <row r="6" spans="2:143" ht="11.25" customHeight="1" x14ac:dyDescent="0.2">
      <c r="B6" s="618" t="s">
        <v>143</v>
      </c>
      <c r="C6" s="619"/>
      <c r="D6" s="619"/>
      <c r="E6" s="619"/>
      <c r="F6" s="619"/>
      <c r="G6" s="619"/>
      <c r="H6" s="619"/>
      <c r="I6" s="619"/>
      <c r="J6" s="619"/>
      <c r="K6" s="619"/>
      <c r="L6" s="619"/>
      <c r="M6" s="619"/>
      <c r="N6" s="619"/>
      <c r="O6" s="619"/>
      <c r="P6" s="619"/>
      <c r="Q6" s="620"/>
      <c r="R6" s="621">
        <v>29085</v>
      </c>
      <c r="S6" s="622"/>
      <c r="T6" s="622"/>
      <c r="U6" s="622"/>
      <c r="V6" s="622"/>
      <c r="W6" s="622"/>
      <c r="X6" s="622"/>
      <c r="Y6" s="623"/>
      <c r="Z6" s="624">
        <v>0.4</v>
      </c>
      <c r="AA6" s="624"/>
      <c r="AB6" s="624"/>
      <c r="AC6" s="624"/>
      <c r="AD6" s="625">
        <v>29085</v>
      </c>
      <c r="AE6" s="625"/>
      <c r="AF6" s="625"/>
      <c r="AG6" s="625"/>
      <c r="AH6" s="625"/>
      <c r="AI6" s="625"/>
      <c r="AJ6" s="625"/>
      <c r="AK6" s="625"/>
      <c r="AL6" s="626">
        <v>1.2</v>
      </c>
      <c r="AM6" s="627"/>
      <c r="AN6" s="627"/>
      <c r="AO6" s="628"/>
      <c r="AP6" s="618" t="s">
        <v>144</v>
      </c>
      <c r="AQ6" s="619"/>
      <c r="AR6" s="619"/>
      <c r="AS6" s="619"/>
      <c r="AT6" s="619"/>
      <c r="AU6" s="619"/>
      <c r="AV6" s="619"/>
      <c r="AW6" s="619"/>
      <c r="AX6" s="619"/>
      <c r="AY6" s="619"/>
      <c r="AZ6" s="619"/>
      <c r="BA6" s="619"/>
      <c r="BB6" s="619"/>
      <c r="BC6" s="619"/>
      <c r="BD6" s="619"/>
      <c r="BE6" s="619"/>
      <c r="BF6" s="620"/>
      <c r="BG6" s="621">
        <v>718556</v>
      </c>
      <c r="BH6" s="622"/>
      <c r="BI6" s="622"/>
      <c r="BJ6" s="622"/>
      <c r="BK6" s="622"/>
      <c r="BL6" s="622"/>
      <c r="BM6" s="622"/>
      <c r="BN6" s="623"/>
      <c r="BO6" s="624">
        <v>99</v>
      </c>
      <c r="BP6" s="624"/>
      <c r="BQ6" s="624"/>
      <c r="BR6" s="624"/>
      <c r="BS6" s="625">
        <v>3752</v>
      </c>
      <c r="BT6" s="625"/>
      <c r="BU6" s="625"/>
      <c r="BV6" s="625"/>
      <c r="BW6" s="625"/>
      <c r="BX6" s="625"/>
      <c r="BY6" s="625"/>
      <c r="BZ6" s="625"/>
      <c r="CA6" s="625"/>
      <c r="CB6" s="629"/>
      <c r="CD6" s="632" t="s">
        <v>145</v>
      </c>
      <c r="CE6" s="633"/>
      <c r="CF6" s="633"/>
      <c r="CG6" s="633"/>
      <c r="CH6" s="633"/>
      <c r="CI6" s="633"/>
      <c r="CJ6" s="633"/>
      <c r="CK6" s="633"/>
      <c r="CL6" s="633"/>
      <c r="CM6" s="633"/>
      <c r="CN6" s="633"/>
      <c r="CO6" s="633"/>
      <c r="CP6" s="633"/>
      <c r="CQ6" s="634"/>
      <c r="CR6" s="621">
        <v>92121</v>
      </c>
      <c r="CS6" s="622"/>
      <c r="CT6" s="622"/>
      <c r="CU6" s="622"/>
      <c r="CV6" s="622"/>
      <c r="CW6" s="622"/>
      <c r="CX6" s="622"/>
      <c r="CY6" s="623"/>
      <c r="CZ6" s="615">
        <v>1.4</v>
      </c>
      <c r="DA6" s="616"/>
      <c r="DB6" s="616"/>
      <c r="DC6" s="635"/>
      <c r="DD6" s="630" t="s">
        <v>47</v>
      </c>
      <c r="DE6" s="622"/>
      <c r="DF6" s="622"/>
      <c r="DG6" s="622"/>
      <c r="DH6" s="622"/>
      <c r="DI6" s="622"/>
      <c r="DJ6" s="622"/>
      <c r="DK6" s="622"/>
      <c r="DL6" s="622"/>
      <c r="DM6" s="622"/>
      <c r="DN6" s="622"/>
      <c r="DO6" s="622"/>
      <c r="DP6" s="623"/>
      <c r="DQ6" s="630">
        <v>92121</v>
      </c>
      <c r="DR6" s="622"/>
      <c r="DS6" s="622"/>
      <c r="DT6" s="622"/>
      <c r="DU6" s="622"/>
      <c r="DV6" s="622"/>
      <c r="DW6" s="622"/>
      <c r="DX6" s="622"/>
      <c r="DY6" s="622"/>
      <c r="DZ6" s="622"/>
      <c r="EA6" s="622"/>
      <c r="EB6" s="622"/>
      <c r="EC6" s="631"/>
    </row>
    <row r="7" spans="2:143" ht="11.25" customHeight="1" x14ac:dyDescent="0.2">
      <c r="B7" s="618" t="s">
        <v>146</v>
      </c>
      <c r="C7" s="619"/>
      <c r="D7" s="619"/>
      <c r="E7" s="619"/>
      <c r="F7" s="619"/>
      <c r="G7" s="619"/>
      <c r="H7" s="619"/>
      <c r="I7" s="619"/>
      <c r="J7" s="619"/>
      <c r="K7" s="619"/>
      <c r="L7" s="619"/>
      <c r="M7" s="619"/>
      <c r="N7" s="619"/>
      <c r="O7" s="619"/>
      <c r="P7" s="619"/>
      <c r="Q7" s="620"/>
      <c r="R7" s="621">
        <v>949</v>
      </c>
      <c r="S7" s="622"/>
      <c r="T7" s="622"/>
      <c r="U7" s="622"/>
      <c r="V7" s="622"/>
      <c r="W7" s="622"/>
      <c r="X7" s="622"/>
      <c r="Y7" s="623"/>
      <c r="Z7" s="624">
        <v>0</v>
      </c>
      <c r="AA7" s="624"/>
      <c r="AB7" s="624"/>
      <c r="AC7" s="624"/>
      <c r="AD7" s="625">
        <v>949</v>
      </c>
      <c r="AE7" s="625"/>
      <c r="AF7" s="625"/>
      <c r="AG7" s="625"/>
      <c r="AH7" s="625"/>
      <c r="AI7" s="625"/>
      <c r="AJ7" s="625"/>
      <c r="AK7" s="625"/>
      <c r="AL7" s="626">
        <v>0</v>
      </c>
      <c r="AM7" s="627"/>
      <c r="AN7" s="627"/>
      <c r="AO7" s="628"/>
      <c r="AP7" s="618" t="s">
        <v>147</v>
      </c>
      <c r="AQ7" s="619"/>
      <c r="AR7" s="619"/>
      <c r="AS7" s="619"/>
      <c r="AT7" s="619"/>
      <c r="AU7" s="619"/>
      <c r="AV7" s="619"/>
      <c r="AW7" s="619"/>
      <c r="AX7" s="619"/>
      <c r="AY7" s="619"/>
      <c r="AZ7" s="619"/>
      <c r="BA7" s="619"/>
      <c r="BB7" s="619"/>
      <c r="BC7" s="619"/>
      <c r="BD7" s="619"/>
      <c r="BE7" s="619"/>
      <c r="BF7" s="620"/>
      <c r="BG7" s="621">
        <v>239975</v>
      </c>
      <c r="BH7" s="622"/>
      <c r="BI7" s="622"/>
      <c r="BJ7" s="622"/>
      <c r="BK7" s="622"/>
      <c r="BL7" s="622"/>
      <c r="BM7" s="622"/>
      <c r="BN7" s="623"/>
      <c r="BO7" s="624">
        <v>33.1</v>
      </c>
      <c r="BP7" s="624"/>
      <c r="BQ7" s="624"/>
      <c r="BR7" s="624"/>
      <c r="BS7" s="625">
        <v>3752</v>
      </c>
      <c r="BT7" s="625"/>
      <c r="BU7" s="625"/>
      <c r="BV7" s="625"/>
      <c r="BW7" s="625"/>
      <c r="BX7" s="625"/>
      <c r="BY7" s="625"/>
      <c r="BZ7" s="625"/>
      <c r="CA7" s="625"/>
      <c r="CB7" s="629"/>
      <c r="CD7" s="636" t="s">
        <v>148</v>
      </c>
      <c r="CE7" s="637"/>
      <c r="CF7" s="637"/>
      <c r="CG7" s="637"/>
      <c r="CH7" s="637"/>
      <c r="CI7" s="637"/>
      <c r="CJ7" s="637"/>
      <c r="CK7" s="637"/>
      <c r="CL7" s="637"/>
      <c r="CM7" s="637"/>
      <c r="CN7" s="637"/>
      <c r="CO7" s="637"/>
      <c r="CP7" s="637"/>
      <c r="CQ7" s="638"/>
      <c r="CR7" s="621">
        <v>1230814</v>
      </c>
      <c r="CS7" s="622"/>
      <c r="CT7" s="622"/>
      <c r="CU7" s="622"/>
      <c r="CV7" s="622"/>
      <c r="CW7" s="622"/>
      <c r="CX7" s="622"/>
      <c r="CY7" s="623"/>
      <c r="CZ7" s="624">
        <v>19.3</v>
      </c>
      <c r="DA7" s="624"/>
      <c r="DB7" s="624"/>
      <c r="DC7" s="624"/>
      <c r="DD7" s="630">
        <v>103485</v>
      </c>
      <c r="DE7" s="622"/>
      <c r="DF7" s="622"/>
      <c r="DG7" s="622"/>
      <c r="DH7" s="622"/>
      <c r="DI7" s="622"/>
      <c r="DJ7" s="622"/>
      <c r="DK7" s="622"/>
      <c r="DL7" s="622"/>
      <c r="DM7" s="622"/>
      <c r="DN7" s="622"/>
      <c r="DO7" s="622"/>
      <c r="DP7" s="623"/>
      <c r="DQ7" s="630">
        <v>977592</v>
      </c>
      <c r="DR7" s="622"/>
      <c r="DS7" s="622"/>
      <c r="DT7" s="622"/>
      <c r="DU7" s="622"/>
      <c r="DV7" s="622"/>
      <c r="DW7" s="622"/>
      <c r="DX7" s="622"/>
      <c r="DY7" s="622"/>
      <c r="DZ7" s="622"/>
      <c r="EA7" s="622"/>
      <c r="EB7" s="622"/>
      <c r="EC7" s="631"/>
    </row>
    <row r="8" spans="2:143" ht="11.25" customHeight="1" x14ac:dyDescent="0.2">
      <c r="B8" s="618" t="s">
        <v>149</v>
      </c>
      <c r="C8" s="619"/>
      <c r="D8" s="619"/>
      <c r="E8" s="619"/>
      <c r="F8" s="619"/>
      <c r="G8" s="619"/>
      <c r="H8" s="619"/>
      <c r="I8" s="619"/>
      <c r="J8" s="619"/>
      <c r="K8" s="619"/>
      <c r="L8" s="619"/>
      <c r="M8" s="619"/>
      <c r="N8" s="619"/>
      <c r="O8" s="619"/>
      <c r="P8" s="619"/>
      <c r="Q8" s="620"/>
      <c r="R8" s="621">
        <v>3891</v>
      </c>
      <c r="S8" s="622"/>
      <c r="T8" s="622"/>
      <c r="U8" s="622"/>
      <c r="V8" s="622"/>
      <c r="W8" s="622"/>
      <c r="X8" s="622"/>
      <c r="Y8" s="623"/>
      <c r="Z8" s="624">
        <v>0.1</v>
      </c>
      <c r="AA8" s="624"/>
      <c r="AB8" s="624"/>
      <c r="AC8" s="624"/>
      <c r="AD8" s="625">
        <v>3891</v>
      </c>
      <c r="AE8" s="625"/>
      <c r="AF8" s="625"/>
      <c r="AG8" s="625"/>
      <c r="AH8" s="625"/>
      <c r="AI8" s="625"/>
      <c r="AJ8" s="625"/>
      <c r="AK8" s="625"/>
      <c r="AL8" s="626">
        <v>0.2</v>
      </c>
      <c r="AM8" s="627"/>
      <c r="AN8" s="627"/>
      <c r="AO8" s="628"/>
      <c r="AP8" s="618" t="s">
        <v>150</v>
      </c>
      <c r="AQ8" s="619"/>
      <c r="AR8" s="619"/>
      <c r="AS8" s="619"/>
      <c r="AT8" s="619"/>
      <c r="AU8" s="619"/>
      <c r="AV8" s="619"/>
      <c r="AW8" s="619"/>
      <c r="AX8" s="619"/>
      <c r="AY8" s="619"/>
      <c r="AZ8" s="619"/>
      <c r="BA8" s="619"/>
      <c r="BB8" s="619"/>
      <c r="BC8" s="619"/>
      <c r="BD8" s="619"/>
      <c r="BE8" s="619"/>
      <c r="BF8" s="620"/>
      <c r="BG8" s="621">
        <v>9099</v>
      </c>
      <c r="BH8" s="622"/>
      <c r="BI8" s="622"/>
      <c r="BJ8" s="622"/>
      <c r="BK8" s="622"/>
      <c r="BL8" s="622"/>
      <c r="BM8" s="622"/>
      <c r="BN8" s="623"/>
      <c r="BO8" s="624">
        <v>1.3</v>
      </c>
      <c r="BP8" s="624"/>
      <c r="BQ8" s="624"/>
      <c r="BR8" s="624"/>
      <c r="BS8" s="630" t="s">
        <v>47</v>
      </c>
      <c r="BT8" s="622"/>
      <c r="BU8" s="622"/>
      <c r="BV8" s="622"/>
      <c r="BW8" s="622"/>
      <c r="BX8" s="622"/>
      <c r="BY8" s="622"/>
      <c r="BZ8" s="622"/>
      <c r="CA8" s="622"/>
      <c r="CB8" s="631"/>
      <c r="CD8" s="636" t="s">
        <v>151</v>
      </c>
      <c r="CE8" s="637"/>
      <c r="CF8" s="637"/>
      <c r="CG8" s="637"/>
      <c r="CH8" s="637"/>
      <c r="CI8" s="637"/>
      <c r="CJ8" s="637"/>
      <c r="CK8" s="637"/>
      <c r="CL8" s="637"/>
      <c r="CM8" s="637"/>
      <c r="CN8" s="637"/>
      <c r="CO8" s="637"/>
      <c r="CP8" s="637"/>
      <c r="CQ8" s="638"/>
      <c r="CR8" s="621">
        <v>1083872</v>
      </c>
      <c r="CS8" s="622"/>
      <c r="CT8" s="622"/>
      <c r="CU8" s="622"/>
      <c r="CV8" s="622"/>
      <c r="CW8" s="622"/>
      <c r="CX8" s="622"/>
      <c r="CY8" s="623"/>
      <c r="CZ8" s="624">
        <v>17</v>
      </c>
      <c r="DA8" s="624"/>
      <c r="DB8" s="624"/>
      <c r="DC8" s="624"/>
      <c r="DD8" s="630">
        <v>4590</v>
      </c>
      <c r="DE8" s="622"/>
      <c r="DF8" s="622"/>
      <c r="DG8" s="622"/>
      <c r="DH8" s="622"/>
      <c r="DI8" s="622"/>
      <c r="DJ8" s="622"/>
      <c r="DK8" s="622"/>
      <c r="DL8" s="622"/>
      <c r="DM8" s="622"/>
      <c r="DN8" s="622"/>
      <c r="DO8" s="622"/>
      <c r="DP8" s="623"/>
      <c r="DQ8" s="630">
        <v>506680</v>
      </c>
      <c r="DR8" s="622"/>
      <c r="DS8" s="622"/>
      <c r="DT8" s="622"/>
      <c r="DU8" s="622"/>
      <c r="DV8" s="622"/>
      <c r="DW8" s="622"/>
      <c r="DX8" s="622"/>
      <c r="DY8" s="622"/>
      <c r="DZ8" s="622"/>
      <c r="EA8" s="622"/>
      <c r="EB8" s="622"/>
      <c r="EC8" s="631"/>
    </row>
    <row r="9" spans="2:143" ht="11.25" customHeight="1" x14ac:dyDescent="0.2">
      <c r="B9" s="618" t="s">
        <v>152</v>
      </c>
      <c r="C9" s="619"/>
      <c r="D9" s="619"/>
      <c r="E9" s="619"/>
      <c r="F9" s="619"/>
      <c r="G9" s="619"/>
      <c r="H9" s="619"/>
      <c r="I9" s="619"/>
      <c r="J9" s="619"/>
      <c r="K9" s="619"/>
      <c r="L9" s="619"/>
      <c r="M9" s="619"/>
      <c r="N9" s="619"/>
      <c r="O9" s="619"/>
      <c r="P9" s="619"/>
      <c r="Q9" s="620"/>
      <c r="R9" s="621">
        <v>3850</v>
      </c>
      <c r="S9" s="622"/>
      <c r="T9" s="622"/>
      <c r="U9" s="622"/>
      <c r="V9" s="622"/>
      <c r="W9" s="622"/>
      <c r="X9" s="622"/>
      <c r="Y9" s="623"/>
      <c r="Z9" s="624">
        <v>0.1</v>
      </c>
      <c r="AA9" s="624"/>
      <c r="AB9" s="624"/>
      <c r="AC9" s="624"/>
      <c r="AD9" s="625">
        <v>3850</v>
      </c>
      <c r="AE9" s="625"/>
      <c r="AF9" s="625"/>
      <c r="AG9" s="625"/>
      <c r="AH9" s="625"/>
      <c r="AI9" s="625"/>
      <c r="AJ9" s="625"/>
      <c r="AK9" s="625"/>
      <c r="AL9" s="626">
        <v>0.2</v>
      </c>
      <c r="AM9" s="627"/>
      <c r="AN9" s="627"/>
      <c r="AO9" s="628"/>
      <c r="AP9" s="618" t="s">
        <v>153</v>
      </c>
      <c r="AQ9" s="619"/>
      <c r="AR9" s="619"/>
      <c r="AS9" s="619"/>
      <c r="AT9" s="619"/>
      <c r="AU9" s="619"/>
      <c r="AV9" s="619"/>
      <c r="AW9" s="619"/>
      <c r="AX9" s="619"/>
      <c r="AY9" s="619"/>
      <c r="AZ9" s="619"/>
      <c r="BA9" s="619"/>
      <c r="BB9" s="619"/>
      <c r="BC9" s="619"/>
      <c r="BD9" s="619"/>
      <c r="BE9" s="619"/>
      <c r="BF9" s="620"/>
      <c r="BG9" s="621">
        <v>197784</v>
      </c>
      <c r="BH9" s="622"/>
      <c r="BI9" s="622"/>
      <c r="BJ9" s="622"/>
      <c r="BK9" s="622"/>
      <c r="BL9" s="622"/>
      <c r="BM9" s="622"/>
      <c r="BN9" s="623"/>
      <c r="BO9" s="624">
        <v>27.2</v>
      </c>
      <c r="BP9" s="624"/>
      <c r="BQ9" s="624"/>
      <c r="BR9" s="624"/>
      <c r="BS9" s="630" t="s">
        <v>47</v>
      </c>
      <c r="BT9" s="622"/>
      <c r="BU9" s="622"/>
      <c r="BV9" s="622"/>
      <c r="BW9" s="622"/>
      <c r="BX9" s="622"/>
      <c r="BY9" s="622"/>
      <c r="BZ9" s="622"/>
      <c r="CA9" s="622"/>
      <c r="CB9" s="631"/>
      <c r="CD9" s="636" t="s">
        <v>154</v>
      </c>
      <c r="CE9" s="637"/>
      <c r="CF9" s="637"/>
      <c r="CG9" s="637"/>
      <c r="CH9" s="637"/>
      <c r="CI9" s="637"/>
      <c r="CJ9" s="637"/>
      <c r="CK9" s="637"/>
      <c r="CL9" s="637"/>
      <c r="CM9" s="637"/>
      <c r="CN9" s="637"/>
      <c r="CO9" s="637"/>
      <c r="CP9" s="637"/>
      <c r="CQ9" s="638"/>
      <c r="CR9" s="621">
        <v>485979</v>
      </c>
      <c r="CS9" s="622"/>
      <c r="CT9" s="622"/>
      <c r="CU9" s="622"/>
      <c r="CV9" s="622"/>
      <c r="CW9" s="622"/>
      <c r="CX9" s="622"/>
      <c r="CY9" s="623"/>
      <c r="CZ9" s="624">
        <v>7.6</v>
      </c>
      <c r="DA9" s="624"/>
      <c r="DB9" s="624"/>
      <c r="DC9" s="624"/>
      <c r="DD9" s="630">
        <v>13208</v>
      </c>
      <c r="DE9" s="622"/>
      <c r="DF9" s="622"/>
      <c r="DG9" s="622"/>
      <c r="DH9" s="622"/>
      <c r="DI9" s="622"/>
      <c r="DJ9" s="622"/>
      <c r="DK9" s="622"/>
      <c r="DL9" s="622"/>
      <c r="DM9" s="622"/>
      <c r="DN9" s="622"/>
      <c r="DO9" s="622"/>
      <c r="DP9" s="623"/>
      <c r="DQ9" s="630">
        <v>132567</v>
      </c>
      <c r="DR9" s="622"/>
      <c r="DS9" s="622"/>
      <c r="DT9" s="622"/>
      <c r="DU9" s="622"/>
      <c r="DV9" s="622"/>
      <c r="DW9" s="622"/>
      <c r="DX9" s="622"/>
      <c r="DY9" s="622"/>
      <c r="DZ9" s="622"/>
      <c r="EA9" s="622"/>
      <c r="EB9" s="622"/>
      <c r="EC9" s="631"/>
    </row>
    <row r="10" spans="2:143" ht="11.25" customHeight="1" x14ac:dyDescent="0.2">
      <c r="B10" s="618" t="s">
        <v>155</v>
      </c>
      <c r="C10" s="619"/>
      <c r="D10" s="619"/>
      <c r="E10" s="619"/>
      <c r="F10" s="619"/>
      <c r="G10" s="619"/>
      <c r="H10" s="619"/>
      <c r="I10" s="619"/>
      <c r="J10" s="619"/>
      <c r="K10" s="619"/>
      <c r="L10" s="619"/>
      <c r="M10" s="619"/>
      <c r="N10" s="619"/>
      <c r="O10" s="619"/>
      <c r="P10" s="619"/>
      <c r="Q10" s="620"/>
      <c r="R10" s="621" t="s">
        <v>47</v>
      </c>
      <c r="S10" s="622"/>
      <c r="T10" s="622"/>
      <c r="U10" s="622"/>
      <c r="V10" s="622"/>
      <c r="W10" s="622"/>
      <c r="X10" s="622"/>
      <c r="Y10" s="623"/>
      <c r="Z10" s="624" t="s">
        <v>47</v>
      </c>
      <c r="AA10" s="624"/>
      <c r="AB10" s="624"/>
      <c r="AC10" s="624"/>
      <c r="AD10" s="625" t="s">
        <v>47</v>
      </c>
      <c r="AE10" s="625"/>
      <c r="AF10" s="625"/>
      <c r="AG10" s="625"/>
      <c r="AH10" s="625"/>
      <c r="AI10" s="625"/>
      <c r="AJ10" s="625"/>
      <c r="AK10" s="625"/>
      <c r="AL10" s="626" t="s">
        <v>47</v>
      </c>
      <c r="AM10" s="627"/>
      <c r="AN10" s="627"/>
      <c r="AO10" s="628"/>
      <c r="AP10" s="618" t="s">
        <v>156</v>
      </c>
      <c r="AQ10" s="619"/>
      <c r="AR10" s="619"/>
      <c r="AS10" s="619"/>
      <c r="AT10" s="619"/>
      <c r="AU10" s="619"/>
      <c r="AV10" s="619"/>
      <c r="AW10" s="619"/>
      <c r="AX10" s="619"/>
      <c r="AY10" s="619"/>
      <c r="AZ10" s="619"/>
      <c r="BA10" s="619"/>
      <c r="BB10" s="619"/>
      <c r="BC10" s="619"/>
      <c r="BD10" s="619"/>
      <c r="BE10" s="619"/>
      <c r="BF10" s="620"/>
      <c r="BG10" s="621">
        <v>14175</v>
      </c>
      <c r="BH10" s="622"/>
      <c r="BI10" s="622"/>
      <c r="BJ10" s="622"/>
      <c r="BK10" s="622"/>
      <c r="BL10" s="622"/>
      <c r="BM10" s="622"/>
      <c r="BN10" s="623"/>
      <c r="BO10" s="624">
        <v>2</v>
      </c>
      <c r="BP10" s="624"/>
      <c r="BQ10" s="624"/>
      <c r="BR10" s="624"/>
      <c r="BS10" s="630" t="s">
        <v>47</v>
      </c>
      <c r="BT10" s="622"/>
      <c r="BU10" s="622"/>
      <c r="BV10" s="622"/>
      <c r="BW10" s="622"/>
      <c r="BX10" s="622"/>
      <c r="BY10" s="622"/>
      <c r="BZ10" s="622"/>
      <c r="CA10" s="622"/>
      <c r="CB10" s="631"/>
      <c r="CD10" s="636" t="s">
        <v>157</v>
      </c>
      <c r="CE10" s="637"/>
      <c r="CF10" s="637"/>
      <c r="CG10" s="637"/>
      <c r="CH10" s="637"/>
      <c r="CI10" s="637"/>
      <c r="CJ10" s="637"/>
      <c r="CK10" s="637"/>
      <c r="CL10" s="637"/>
      <c r="CM10" s="637"/>
      <c r="CN10" s="637"/>
      <c r="CO10" s="637"/>
      <c r="CP10" s="637"/>
      <c r="CQ10" s="638"/>
      <c r="CR10" s="621">
        <v>58623</v>
      </c>
      <c r="CS10" s="622"/>
      <c r="CT10" s="622"/>
      <c r="CU10" s="622"/>
      <c r="CV10" s="622"/>
      <c r="CW10" s="622"/>
      <c r="CX10" s="622"/>
      <c r="CY10" s="623"/>
      <c r="CZ10" s="624">
        <v>0.9</v>
      </c>
      <c r="DA10" s="624"/>
      <c r="DB10" s="624"/>
      <c r="DC10" s="624"/>
      <c r="DD10" s="630" t="s">
        <v>47</v>
      </c>
      <c r="DE10" s="622"/>
      <c r="DF10" s="622"/>
      <c r="DG10" s="622"/>
      <c r="DH10" s="622"/>
      <c r="DI10" s="622"/>
      <c r="DJ10" s="622"/>
      <c r="DK10" s="622"/>
      <c r="DL10" s="622"/>
      <c r="DM10" s="622"/>
      <c r="DN10" s="622"/>
      <c r="DO10" s="622"/>
      <c r="DP10" s="623"/>
      <c r="DQ10" s="630">
        <v>27165</v>
      </c>
      <c r="DR10" s="622"/>
      <c r="DS10" s="622"/>
      <c r="DT10" s="622"/>
      <c r="DU10" s="622"/>
      <c r="DV10" s="622"/>
      <c r="DW10" s="622"/>
      <c r="DX10" s="622"/>
      <c r="DY10" s="622"/>
      <c r="DZ10" s="622"/>
      <c r="EA10" s="622"/>
      <c r="EB10" s="622"/>
      <c r="EC10" s="631"/>
    </row>
    <row r="11" spans="2:143" ht="11.25" customHeight="1" x14ac:dyDescent="0.2">
      <c r="B11" s="618" t="s">
        <v>158</v>
      </c>
      <c r="C11" s="619"/>
      <c r="D11" s="619"/>
      <c r="E11" s="619"/>
      <c r="F11" s="619"/>
      <c r="G11" s="619"/>
      <c r="H11" s="619"/>
      <c r="I11" s="619"/>
      <c r="J11" s="619"/>
      <c r="K11" s="619"/>
      <c r="L11" s="619"/>
      <c r="M11" s="619"/>
      <c r="N11" s="619"/>
      <c r="O11" s="619"/>
      <c r="P11" s="619"/>
      <c r="Q11" s="620"/>
      <c r="R11" s="621" t="s">
        <v>47</v>
      </c>
      <c r="S11" s="622"/>
      <c r="T11" s="622"/>
      <c r="U11" s="622"/>
      <c r="V11" s="622"/>
      <c r="W11" s="622"/>
      <c r="X11" s="622"/>
      <c r="Y11" s="623"/>
      <c r="Z11" s="624" t="s">
        <v>47</v>
      </c>
      <c r="AA11" s="624"/>
      <c r="AB11" s="624"/>
      <c r="AC11" s="624"/>
      <c r="AD11" s="625" t="s">
        <v>47</v>
      </c>
      <c r="AE11" s="625"/>
      <c r="AF11" s="625"/>
      <c r="AG11" s="625"/>
      <c r="AH11" s="625"/>
      <c r="AI11" s="625"/>
      <c r="AJ11" s="625"/>
      <c r="AK11" s="625"/>
      <c r="AL11" s="626" t="s">
        <v>47</v>
      </c>
      <c r="AM11" s="627"/>
      <c r="AN11" s="627"/>
      <c r="AO11" s="628"/>
      <c r="AP11" s="618" t="s">
        <v>159</v>
      </c>
      <c r="AQ11" s="619"/>
      <c r="AR11" s="619"/>
      <c r="AS11" s="619"/>
      <c r="AT11" s="619"/>
      <c r="AU11" s="619"/>
      <c r="AV11" s="619"/>
      <c r="AW11" s="619"/>
      <c r="AX11" s="619"/>
      <c r="AY11" s="619"/>
      <c r="AZ11" s="619"/>
      <c r="BA11" s="619"/>
      <c r="BB11" s="619"/>
      <c r="BC11" s="619"/>
      <c r="BD11" s="619"/>
      <c r="BE11" s="619"/>
      <c r="BF11" s="620"/>
      <c r="BG11" s="621">
        <v>18917</v>
      </c>
      <c r="BH11" s="622"/>
      <c r="BI11" s="622"/>
      <c r="BJ11" s="622"/>
      <c r="BK11" s="622"/>
      <c r="BL11" s="622"/>
      <c r="BM11" s="622"/>
      <c r="BN11" s="623"/>
      <c r="BO11" s="624">
        <v>2.6</v>
      </c>
      <c r="BP11" s="624"/>
      <c r="BQ11" s="624"/>
      <c r="BR11" s="624"/>
      <c r="BS11" s="630">
        <v>3752</v>
      </c>
      <c r="BT11" s="622"/>
      <c r="BU11" s="622"/>
      <c r="BV11" s="622"/>
      <c r="BW11" s="622"/>
      <c r="BX11" s="622"/>
      <c r="BY11" s="622"/>
      <c r="BZ11" s="622"/>
      <c r="CA11" s="622"/>
      <c r="CB11" s="631"/>
      <c r="CD11" s="636" t="s">
        <v>160</v>
      </c>
      <c r="CE11" s="637"/>
      <c r="CF11" s="637"/>
      <c r="CG11" s="637"/>
      <c r="CH11" s="637"/>
      <c r="CI11" s="637"/>
      <c r="CJ11" s="637"/>
      <c r="CK11" s="637"/>
      <c r="CL11" s="637"/>
      <c r="CM11" s="637"/>
      <c r="CN11" s="637"/>
      <c r="CO11" s="637"/>
      <c r="CP11" s="637"/>
      <c r="CQ11" s="638"/>
      <c r="CR11" s="621">
        <v>879716</v>
      </c>
      <c r="CS11" s="622"/>
      <c r="CT11" s="622"/>
      <c r="CU11" s="622"/>
      <c r="CV11" s="622"/>
      <c r="CW11" s="622"/>
      <c r="CX11" s="622"/>
      <c r="CY11" s="623"/>
      <c r="CZ11" s="624">
        <v>13.8</v>
      </c>
      <c r="DA11" s="624"/>
      <c r="DB11" s="624"/>
      <c r="DC11" s="624"/>
      <c r="DD11" s="630">
        <v>216329</v>
      </c>
      <c r="DE11" s="622"/>
      <c r="DF11" s="622"/>
      <c r="DG11" s="622"/>
      <c r="DH11" s="622"/>
      <c r="DI11" s="622"/>
      <c r="DJ11" s="622"/>
      <c r="DK11" s="622"/>
      <c r="DL11" s="622"/>
      <c r="DM11" s="622"/>
      <c r="DN11" s="622"/>
      <c r="DO11" s="622"/>
      <c r="DP11" s="623"/>
      <c r="DQ11" s="630">
        <v>117203</v>
      </c>
      <c r="DR11" s="622"/>
      <c r="DS11" s="622"/>
      <c r="DT11" s="622"/>
      <c r="DU11" s="622"/>
      <c r="DV11" s="622"/>
      <c r="DW11" s="622"/>
      <c r="DX11" s="622"/>
      <c r="DY11" s="622"/>
      <c r="DZ11" s="622"/>
      <c r="EA11" s="622"/>
      <c r="EB11" s="622"/>
      <c r="EC11" s="631"/>
    </row>
    <row r="12" spans="2:143" ht="11.25" customHeight="1" x14ac:dyDescent="0.2">
      <c r="B12" s="618" t="s">
        <v>161</v>
      </c>
      <c r="C12" s="619"/>
      <c r="D12" s="619"/>
      <c r="E12" s="619"/>
      <c r="F12" s="619"/>
      <c r="G12" s="619"/>
      <c r="H12" s="619"/>
      <c r="I12" s="619"/>
      <c r="J12" s="619"/>
      <c r="K12" s="619"/>
      <c r="L12" s="619"/>
      <c r="M12" s="619"/>
      <c r="N12" s="619"/>
      <c r="O12" s="619"/>
      <c r="P12" s="619"/>
      <c r="Q12" s="620"/>
      <c r="R12" s="621">
        <v>112318</v>
      </c>
      <c r="S12" s="622"/>
      <c r="T12" s="622"/>
      <c r="U12" s="622"/>
      <c r="V12" s="622"/>
      <c r="W12" s="622"/>
      <c r="X12" s="622"/>
      <c r="Y12" s="623"/>
      <c r="Z12" s="624">
        <v>1.7</v>
      </c>
      <c r="AA12" s="624"/>
      <c r="AB12" s="624"/>
      <c r="AC12" s="624"/>
      <c r="AD12" s="625">
        <v>112318</v>
      </c>
      <c r="AE12" s="625"/>
      <c r="AF12" s="625"/>
      <c r="AG12" s="625"/>
      <c r="AH12" s="625"/>
      <c r="AI12" s="625"/>
      <c r="AJ12" s="625"/>
      <c r="AK12" s="625"/>
      <c r="AL12" s="626">
        <v>4.5</v>
      </c>
      <c r="AM12" s="627"/>
      <c r="AN12" s="627"/>
      <c r="AO12" s="628"/>
      <c r="AP12" s="618" t="s">
        <v>162</v>
      </c>
      <c r="AQ12" s="619"/>
      <c r="AR12" s="619"/>
      <c r="AS12" s="619"/>
      <c r="AT12" s="619"/>
      <c r="AU12" s="619"/>
      <c r="AV12" s="619"/>
      <c r="AW12" s="619"/>
      <c r="AX12" s="619"/>
      <c r="AY12" s="619"/>
      <c r="AZ12" s="619"/>
      <c r="BA12" s="619"/>
      <c r="BB12" s="619"/>
      <c r="BC12" s="619"/>
      <c r="BD12" s="619"/>
      <c r="BE12" s="619"/>
      <c r="BF12" s="620"/>
      <c r="BG12" s="621">
        <v>440332</v>
      </c>
      <c r="BH12" s="622"/>
      <c r="BI12" s="622"/>
      <c r="BJ12" s="622"/>
      <c r="BK12" s="622"/>
      <c r="BL12" s="622"/>
      <c r="BM12" s="622"/>
      <c r="BN12" s="623"/>
      <c r="BO12" s="624">
        <v>60.7</v>
      </c>
      <c r="BP12" s="624"/>
      <c r="BQ12" s="624"/>
      <c r="BR12" s="624"/>
      <c r="BS12" s="630" t="s">
        <v>47</v>
      </c>
      <c r="BT12" s="622"/>
      <c r="BU12" s="622"/>
      <c r="BV12" s="622"/>
      <c r="BW12" s="622"/>
      <c r="BX12" s="622"/>
      <c r="BY12" s="622"/>
      <c r="BZ12" s="622"/>
      <c r="CA12" s="622"/>
      <c r="CB12" s="631"/>
      <c r="CD12" s="636" t="s">
        <v>163</v>
      </c>
      <c r="CE12" s="637"/>
      <c r="CF12" s="637"/>
      <c r="CG12" s="637"/>
      <c r="CH12" s="637"/>
      <c r="CI12" s="637"/>
      <c r="CJ12" s="637"/>
      <c r="CK12" s="637"/>
      <c r="CL12" s="637"/>
      <c r="CM12" s="637"/>
      <c r="CN12" s="637"/>
      <c r="CO12" s="637"/>
      <c r="CP12" s="637"/>
      <c r="CQ12" s="638"/>
      <c r="CR12" s="621">
        <v>432896</v>
      </c>
      <c r="CS12" s="622"/>
      <c r="CT12" s="622"/>
      <c r="CU12" s="622"/>
      <c r="CV12" s="622"/>
      <c r="CW12" s="622"/>
      <c r="CX12" s="622"/>
      <c r="CY12" s="623"/>
      <c r="CZ12" s="624">
        <v>6.8</v>
      </c>
      <c r="DA12" s="624"/>
      <c r="DB12" s="624"/>
      <c r="DC12" s="624"/>
      <c r="DD12" s="630">
        <v>70036</v>
      </c>
      <c r="DE12" s="622"/>
      <c r="DF12" s="622"/>
      <c r="DG12" s="622"/>
      <c r="DH12" s="622"/>
      <c r="DI12" s="622"/>
      <c r="DJ12" s="622"/>
      <c r="DK12" s="622"/>
      <c r="DL12" s="622"/>
      <c r="DM12" s="622"/>
      <c r="DN12" s="622"/>
      <c r="DO12" s="622"/>
      <c r="DP12" s="623"/>
      <c r="DQ12" s="630">
        <v>78547</v>
      </c>
      <c r="DR12" s="622"/>
      <c r="DS12" s="622"/>
      <c r="DT12" s="622"/>
      <c r="DU12" s="622"/>
      <c r="DV12" s="622"/>
      <c r="DW12" s="622"/>
      <c r="DX12" s="622"/>
      <c r="DY12" s="622"/>
      <c r="DZ12" s="622"/>
      <c r="EA12" s="622"/>
      <c r="EB12" s="622"/>
      <c r="EC12" s="631"/>
    </row>
    <row r="13" spans="2:143" ht="11.25" customHeight="1" x14ac:dyDescent="0.2">
      <c r="B13" s="618" t="s">
        <v>164</v>
      </c>
      <c r="C13" s="619"/>
      <c r="D13" s="619"/>
      <c r="E13" s="619"/>
      <c r="F13" s="619"/>
      <c r="G13" s="619"/>
      <c r="H13" s="619"/>
      <c r="I13" s="619"/>
      <c r="J13" s="619"/>
      <c r="K13" s="619"/>
      <c r="L13" s="619"/>
      <c r="M13" s="619"/>
      <c r="N13" s="619"/>
      <c r="O13" s="619"/>
      <c r="P13" s="619"/>
      <c r="Q13" s="620"/>
      <c r="R13" s="621" t="s">
        <v>47</v>
      </c>
      <c r="S13" s="622"/>
      <c r="T13" s="622"/>
      <c r="U13" s="622"/>
      <c r="V13" s="622"/>
      <c r="W13" s="622"/>
      <c r="X13" s="622"/>
      <c r="Y13" s="623"/>
      <c r="Z13" s="624" t="s">
        <v>47</v>
      </c>
      <c r="AA13" s="624"/>
      <c r="AB13" s="624"/>
      <c r="AC13" s="624"/>
      <c r="AD13" s="625" t="s">
        <v>47</v>
      </c>
      <c r="AE13" s="625"/>
      <c r="AF13" s="625"/>
      <c r="AG13" s="625"/>
      <c r="AH13" s="625"/>
      <c r="AI13" s="625"/>
      <c r="AJ13" s="625"/>
      <c r="AK13" s="625"/>
      <c r="AL13" s="626" t="s">
        <v>47</v>
      </c>
      <c r="AM13" s="627"/>
      <c r="AN13" s="627"/>
      <c r="AO13" s="628"/>
      <c r="AP13" s="618" t="s">
        <v>165</v>
      </c>
      <c r="AQ13" s="619"/>
      <c r="AR13" s="619"/>
      <c r="AS13" s="619"/>
      <c r="AT13" s="619"/>
      <c r="AU13" s="619"/>
      <c r="AV13" s="619"/>
      <c r="AW13" s="619"/>
      <c r="AX13" s="619"/>
      <c r="AY13" s="619"/>
      <c r="AZ13" s="619"/>
      <c r="BA13" s="619"/>
      <c r="BB13" s="619"/>
      <c r="BC13" s="619"/>
      <c r="BD13" s="619"/>
      <c r="BE13" s="619"/>
      <c r="BF13" s="620"/>
      <c r="BG13" s="621">
        <v>305556</v>
      </c>
      <c r="BH13" s="622"/>
      <c r="BI13" s="622"/>
      <c r="BJ13" s="622"/>
      <c r="BK13" s="622"/>
      <c r="BL13" s="622"/>
      <c r="BM13" s="622"/>
      <c r="BN13" s="623"/>
      <c r="BO13" s="624">
        <v>42.1</v>
      </c>
      <c r="BP13" s="624"/>
      <c r="BQ13" s="624"/>
      <c r="BR13" s="624"/>
      <c r="BS13" s="630" t="s">
        <v>47</v>
      </c>
      <c r="BT13" s="622"/>
      <c r="BU13" s="622"/>
      <c r="BV13" s="622"/>
      <c r="BW13" s="622"/>
      <c r="BX13" s="622"/>
      <c r="BY13" s="622"/>
      <c r="BZ13" s="622"/>
      <c r="CA13" s="622"/>
      <c r="CB13" s="631"/>
      <c r="CD13" s="636" t="s">
        <v>166</v>
      </c>
      <c r="CE13" s="637"/>
      <c r="CF13" s="637"/>
      <c r="CG13" s="637"/>
      <c r="CH13" s="637"/>
      <c r="CI13" s="637"/>
      <c r="CJ13" s="637"/>
      <c r="CK13" s="637"/>
      <c r="CL13" s="637"/>
      <c r="CM13" s="637"/>
      <c r="CN13" s="637"/>
      <c r="CO13" s="637"/>
      <c r="CP13" s="637"/>
      <c r="CQ13" s="638"/>
      <c r="CR13" s="621">
        <v>1162159</v>
      </c>
      <c r="CS13" s="622"/>
      <c r="CT13" s="622"/>
      <c r="CU13" s="622"/>
      <c r="CV13" s="622"/>
      <c r="CW13" s="622"/>
      <c r="CX13" s="622"/>
      <c r="CY13" s="623"/>
      <c r="CZ13" s="624">
        <v>18.2</v>
      </c>
      <c r="DA13" s="624"/>
      <c r="DB13" s="624"/>
      <c r="DC13" s="624"/>
      <c r="DD13" s="630">
        <v>549575</v>
      </c>
      <c r="DE13" s="622"/>
      <c r="DF13" s="622"/>
      <c r="DG13" s="622"/>
      <c r="DH13" s="622"/>
      <c r="DI13" s="622"/>
      <c r="DJ13" s="622"/>
      <c r="DK13" s="622"/>
      <c r="DL13" s="622"/>
      <c r="DM13" s="622"/>
      <c r="DN13" s="622"/>
      <c r="DO13" s="622"/>
      <c r="DP13" s="623"/>
      <c r="DQ13" s="630">
        <v>721292</v>
      </c>
      <c r="DR13" s="622"/>
      <c r="DS13" s="622"/>
      <c r="DT13" s="622"/>
      <c r="DU13" s="622"/>
      <c r="DV13" s="622"/>
      <c r="DW13" s="622"/>
      <c r="DX13" s="622"/>
      <c r="DY13" s="622"/>
      <c r="DZ13" s="622"/>
      <c r="EA13" s="622"/>
      <c r="EB13" s="622"/>
      <c r="EC13" s="631"/>
    </row>
    <row r="14" spans="2:143" ht="11.25" customHeight="1" x14ac:dyDescent="0.2">
      <c r="B14" s="618" t="s">
        <v>167</v>
      </c>
      <c r="C14" s="619"/>
      <c r="D14" s="619"/>
      <c r="E14" s="619"/>
      <c r="F14" s="619"/>
      <c r="G14" s="619"/>
      <c r="H14" s="619"/>
      <c r="I14" s="619"/>
      <c r="J14" s="619"/>
      <c r="K14" s="619"/>
      <c r="L14" s="619"/>
      <c r="M14" s="619"/>
      <c r="N14" s="619"/>
      <c r="O14" s="619"/>
      <c r="P14" s="619"/>
      <c r="Q14" s="620"/>
      <c r="R14" s="621" t="s">
        <v>47</v>
      </c>
      <c r="S14" s="622"/>
      <c r="T14" s="622"/>
      <c r="U14" s="622"/>
      <c r="V14" s="622"/>
      <c r="W14" s="622"/>
      <c r="X14" s="622"/>
      <c r="Y14" s="623"/>
      <c r="Z14" s="624" t="s">
        <v>47</v>
      </c>
      <c r="AA14" s="624"/>
      <c r="AB14" s="624"/>
      <c r="AC14" s="624"/>
      <c r="AD14" s="625" t="s">
        <v>47</v>
      </c>
      <c r="AE14" s="625"/>
      <c r="AF14" s="625"/>
      <c r="AG14" s="625"/>
      <c r="AH14" s="625"/>
      <c r="AI14" s="625"/>
      <c r="AJ14" s="625"/>
      <c r="AK14" s="625"/>
      <c r="AL14" s="626" t="s">
        <v>47</v>
      </c>
      <c r="AM14" s="627"/>
      <c r="AN14" s="627"/>
      <c r="AO14" s="628"/>
      <c r="AP14" s="618" t="s">
        <v>168</v>
      </c>
      <c r="AQ14" s="619"/>
      <c r="AR14" s="619"/>
      <c r="AS14" s="619"/>
      <c r="AT14" s="619"/>
      <c r="AU14" s="619"/>
      <c r="AV14" s="619"/>
      <c r="AW14" s="619"/>
      <c r="AX14" s="619"/>
      <c r="AY14" s="619"/>
      <c r="AZ14" s="619"/>
      <c r="BA14" s="619"/>
      <c r="BB14" s="619"/>
      <c r="BC14" s="619"/>
      <c r="BD14" s="619"/>
      <c r="BE14" s="619"/>
      <c r="BF14" s="620"/>
      <c r="BG14" s="621">
        <v>14425</v>
      </c>
      <c r="BH14" s="622"/>
      <c r="BI14" s="622"/>
      <c r="BJ14" s="622"/>
      <c r="BK14" s="622"/>
      <c r="BL14" s="622"/>
      <c r="BM14" s="622"/>
      <c r="BN14" s="623"/>
      <c r="BO14" s="624">
        <v>2</v>
      </c>
      <c r="BP14" s="624"/>
      <c r="BQ14" s="624"/>
      <c r="BR14" s="624"/>
      <c r="BS14" s="630" t="s">
        <v>47</v>
      </c>
      <c r="BT14" s="622"/>
      <c r="BU14" s="622"/>
      <c r="BV14" s="622"/>
      <c r="BW14" s="622"/>
      <c r="BX14" s="622"/>
      <c r="BY14" s="622"/>
      <c r="BZ14" s="622"/>
      <c r="CA14" s="622"/>
      <c r="CB14" s="631"/>
      <c r="CD14" s="636" t="s">
        <v>169</v>
      </c>
      <c r="CE14" s="637"/>
      <c r="CF14" s="637"/>
      <c r="CG14" s="637"/>
      <c r="CH14" s="637"/>
      <c r="CI14" s="637"/>
      <c r="CJ14" s="637"/>
      <c r="CK14" s="637"/>
      <c r="CL14" s="637"/>
      <c r="CM14" s="637"/>
      <c r="CN14" s="637"/>
      <c r="CO14" s="637"/>
      <c r="CP14" s="637"/>
      <c r="CQ14" s="638"/>
      <c r="CR14" s="621">
        <v>280994</v>
      </c>
      <c r="CS14" s="622"/>
      <c r="CT14" s="622"/>
      <c r="CU14" s="622"/>
      <c r="CV14" s="622"/>
      <c r="CW14" s="622"/>
      <c r="CX14" s="622"/>
      <c r="CY14" s="623"/>
      <c r="CZ14" s="624">
        <v>4.4000000000000004</v>
      </c>
      <c r="DA14" s="624"/>
      <c r="DB14" s="624"/>
      <c r="DC14" s="624"/>
      <c r="DD14" s="630">
        <v>52072</v>
      </c>
      <c r="DE14" s="622"/>
      <c r="DF14" s="622"/>
      <c r="DG14" s="622"/>
      <c r="DH14" s="622"/>
      <c r="DI14" s="622"/>
      <c r="DJ14" s="622"/>
      <c r="DK14" s="622"/>
      <c r="DL14" s="622"/>
      <c r="DM14" s="622"/>
      <c r="DN14" s="622"/>
      <c r="DO14" s="622"/>
      <c r="DP14" s="623"/>
      <c r="DQ14" s="630">
        <v>38784</v>
      </c>
      <c r="DR14" s="622"/>
      <c r="DS14" s="622"/>
      <c r="DT14" s="622"/>
      <c r="DU14" s="622"/>
      <c r="DV14" s="622"/>
      <c r="DW14" s="622"/>
      <c r="DX14" s="622"/>
      <c r="DY14" s="622"/>
      <c r="DZ14" s="622"/>
      <c r="EA14" s="622"/>
      <c r="EB14" s="622"/>
      <c r="EC14" s="631"/>
    </row>
    <row r="15" spans="2:143" ht="11.25" customHeight="1" x14ac:dyDescent="0.2">
      <c r="B15" s="618" t="s">
        <v>170</v>
      </c>
      <c r="C15" s="619"/>
      <c r="D15" s="619"/>
      <c r="E15" s="619"/>
      <c r="F15" s="619"/>
      <c r="G15" s="619"/>
      <c r="H15" s="619"/>
      <c r="I15" s="619"/>
      <c r="J15" s="619"/>
      <c r="K15" s="619"/>
      <c r="L15" s="619"/>
      <c r="M15" s="619"/>
      <c r="N15" s="619"/>
      <c r="O15" s="619"/>
      <c r="P15" s="619"/>
      <c r="Q15" s="620"/>
      <c r="R15" s="621">
        <v>16562</v>
      </c>
      <c r="S15" s="622"/>
      <c r="T15" s="622"/>
      <c r="U15" s="622"/>
      <c r="V15" s="622"/>
      <c r="W15" s="622"/>
      <c r="X15" s="622"/>
      <c r="Y15" s="623"/>
      <c r="Z15" s="624">
        <v>0.3</v>
      </c>
      <c r="AA15" s="624"/>
      <c r="AB15" s="624"/>
      <c r="AC15" s="624"/>
      <c r="AD15" s="625">
        <v>16562</v>
      </c>
      <c r="AE15" s="625"/>
      <c r="AF15" s="625"/>
      <c r="AG15" s="625"/>
      <c r="AH15" s="625"/>
      <c r="AI15" s="625"/>
      <c r="AJ15" s="625"/>
      <c r="AK15" s="625"/>
      <c r="AL15" s="626">
        <v>0.7</v>
      </c>
      <c r="AM15" s="627"/>
      <c r="AN15" s="627"/>
      <c r="AO15" s="628"/>
      <c r="AP15" s="618" t="s">
        <v>171</v>
      </c>
      <c r="AQ15" s="619"/>
      <c r="AR15" s="619"/>
      <c r="AS15" s="619"/>
      <c r="AT15" s="619"/>
      <c r="AU15" s="619"/>
      <c r="AV15" s="619"/>
      <c r="AW15" s="619"/>
      <c r="AX15" s="619"/>
      <c r="AY15" s="619"/>
      <c r="AZ15" s="619"/>
      <c r="BA15" s="619"/>
      <c r="BB15" s="619"/>
      <c r="BC15" s="619"/>
      <c r="BD15" s="619"/>
      <c r="BE15" s="619"/>
      <c r="BF15" s="620"/>
      <c r="BG15" s="621">
        <v>19632</v>
      </c>
      <c r="BH15" s="622"/>
      <c r="BI15" s="622"/>
      <c r="BJ15" s="622"/>
      <c r="BK15" s="622"/>
      <c r="BL15" s="622"/>
      <c r="BM15" s="622"/>
      <c r="BN15" s="623"/>
      <c r="BO15" s="624">
        <v>2.7</v>
      </c>
      <c r="BP15" s="624"/>
      <c r="BQ15" s="624"/>
      <c r="BR15" s="624"/>
      <c r="BS15" s="630" t="s">
        <v>47</v>
      </c>
      <c r="BT15" s="622"/>
      <c r="BU15" s="622"/>
      <c r="BV15" s="622"/>
      <c r="BW15" s="622"/>
      <c r="BX15" s="622"/>
      <c r="BY15" s="622"/>
      <c r="BZ15" s="622"/>
      <c r="CA15" s="622"/>
      <c r="CB15" s="631"/>
      <c r="CD15" s="636" t="s">
        <v>172</v>
      </c>
      <c r="CE15" s="637"/>
      <c r="CF15" s="637"/>
      <c r="CG15" s="637"/>
      <c r="CH15" s="637"/>
      <c r="CI15" s="637"/>
      <c r="CJ15" s="637"/>
      <c r="CK15" s="637"/>
      <c r="CL15" s="637"/>
      <c r="CM15" s="637"/>
      <c r="CN15" s="637"/>
      <c r="CO15" s="637"/>
      <c r="CP15" s="637"/>
      <c r="CQ15" s="638"/>
      <c r="CR15" s="621">
        <v>462922</v>
      </c>
      <c r="CS15" s="622"/>
      <c r="CT15" s="622"/>
      <c r="CU15" s="622"/>
      <c r="CV15" s="622"/>
      <c r="CW15" s="622"/>
      <c r="CX15" s="622"/>
      <c r="CY15" s="623"/>
      <c r="CZ15" s="624">
        <v>7.2</v>
      </c>
      <c r="DA15" s="624"/>
      <c r="DB15" s="624"/>
      <c r="DC15" s="624"/>
      <c r="DD15" s="630">
        <v>43232</v>
      </c>
      <c r="DE15" s="622"/>
      <c r="DF15" s="622"/>
      <c r="DG15" s="622"/>
      <c r="DH15" s="622"/>
      <c r="DI15" s="622"/>
      <c r="DJ15" s="622"/>
      <c r="DK15" s="622"/>
      <c r="DL15" s="622"/>
      <c r="DM15" s="622"/>
      <c r="DN15" s="622"/>
      <c r="DO15" s="622"/>
      <c r="DP15" s="623"/>
      <c r="DQ15" s="630">
        <v>230549</v>
      </c>
      <c r="DR15" s="622"/>
      <c r="DS15" s="622"/>
      <c r="DT15" s="622"/>
      <c r="DU15" s="622"/>
      <c r="DV15" s="622"/>
      <c r="DW15" s="622"/>
      <c r="DX15" s="622"/>
      <c r="DY15" s="622"/>
      <c r="DZ15" s="622"/>
      <c r="EA15" s="622"/>
      <c r="EB15" s="622"/>
      <c r="EC15" s="631"/>
    </row>
    <row r="16" spans="2:143" ht="11.25" customHeight="1" x14ac:dyDescent="0.2">
      <c r="B16" s="618" t="s">
        <v>173</v>
      </c>
      <c r="C16" s="619"/>
      <c r="D16" s="619"/>
      <c r="E16" s="619"/>
      <c r="F16" s="619"/>
      <c r="G16" s="619"/>
      <c r="H16" s="619"/>
      <c r="I16" s="619"/>
      <c r="J16" s="619"/>
      <c r="K16" s="619"/>
      <c r="L16" s="619"/>
      <c r="M16" s="619"/>
      <c r="N16" s="619"/>
      <c r="O16" s="619"/>
      <c r="P16" s="619"/>
      <c r="Q16" s="620"/>
      <c r="R16" s="621" t="s">
        <v>47</v>
      </c>
      <c r="S16" s="622"/>
      <c r="T16" s="622"/>
      <c r="U16" s="622"/>
      <c r="V16" s="622"/>
      <c r="W16" s="622"/>
      <c r="X16" s="622"/>
      <c r="Y16" s="623"/>
      <c r="Z16" s="624" t="s">
        <v>47</v>
      </c>
      <c r="AA16" s="624"/>
      <c r="AB16" s="624"/>
      <c r="AC16" s="624"/>
      <c r="AD16" s="625" t="s">
        <v>47</v>
      </c>
      <c r="AE16" s="625"/>
      <c r="AF16" s="625"/>
      <c r="AG16" s="625"/>
      <c r="AH16" s="625"/>
      <c r="AI16" s="625"/>
      <c r="AJ16" s="625"/>
      <c r="AK16" s="625"/>
      <c r="AL16" s="626" t="s">
        <v>47</v>
      </c>
      <c r="AM16" s="627"/>
      <c r="AN16" s="627"/>
      <c r="AO16" s="628"/>
      <c r="AP16" s="618" t="s">
        <v>174</v>
      </c>
      <c r="AQ16" s="619"/>
      <c r="AR16" s="619"/>
      <c r="AS16" s="619"/>
      <c r="AT16" s="619"/>
      <c r="AU16" s="619"/>
      <c r="AV16" s="619"/>
      <c r="AW16" s="619"/>
      <c r="AX16" s="619"/>
      <c r="AY16" s="619"/>
      <c r="AZ16" s="619"/>
      <c r="BA16" s="619"/>
      <c r="BB16" s="619"/>
      <c r="BC16" s="619"/>
      <c r="BD16" s="619"/>
      <c r="BE16" s="619"/>
      <c r="BF16" s="620"/>
      <c r="BG16" s="621">
        <v>4192</v>
      </c>
      <c r="BH16" s="622"/>
      <c r="BI16" s="622"/>
      <c r="BJ16" s="622"/>
      <c r="BK16" s="622"/>
      <c r="BL16" s="622"/>
      <c r="BM16" s="622"/>
      <c r="BN16" s="623"/>
      <c r="BO16" s="624">
        <v>0.6</v>
      </c>
      <c r="BP16" s="624"/>
      <c r="BQ16" s="624"/>
      <c r="BR16" s="624"/>
      <c r="BS16" s="630" t="s">
        <v>47</v>
      </c>
      <c r="BT16" s="622"/>
      <c r="BU16" s="622"/>
      <c r="BV16" s="622"/>
      <c r="BW16" s="622"/>
      <c r="BX16" s="622"/>
      <c r="BY16" s="622"/>
      <c r="BZ16" s="622"/>
      <c r="CA16" s="622"/>
      <c r="CB16" s="631"/>
      <c r="CD16" s="636" t="s">
        <v>175</v>
      </c>
      <c r="CE16" s="637"/>
      <c r="CF16" s="637"/>
      <c r="CG16" s="637"/>
      <c r="CH16" s="637"/>
      <c r="CI16" s="637"/>
      <c r="CJ16" s="637"/>
      <c r="CK16" s="637"/>
      <c r="CL16" s="637"/>
      <c r="CM16" s="637"/>
      <c r="CN16" s="637"/>
      <c r="CO16" s="637"/>
      <c r="CP16" s="637"/>
      <c r="CQ16" s="638"/>
      <c r="CR16" s="621">
        <v>103</v>
      </c>
      <c r="CS16" s="622"/>
      <c r="CT16" s="622"/>
      <c r="CU16" s="622"/>
      <c r="CV16" s="622"/>
      <c r="CW16" s="622"/>
      <c r="CX16" s="622"/>
      <c r="CY16" s="623"/>
      <c r="CZ16" s="624">
        <v>0</v>
      </c>
      <c r="DA16" s="624"/>
      <c r="DB16" s="624"/>
      <c r="DC16" s="624"/>
      <c r="DD16" s="630" t="s">
        <v>47</v>
      </c>
      <c r="DE16" s="622"/>
      <c r="DF16" s="622"/>
      <c r="DG16" s="622"/>
      <c r="DH16" s="622"/>
      <c r="DI16" s="622"/>
      <c r="DJ16" s="622"/>
      <c r="DK16" s="622"/>
      <c r="DL16" s="622"/>
      <c r="DM16" s="622"/>
      <c r="DN16" s="622"/>
      <c r="DO16" s="622"/>
      <c r="DP16" s="623"/>
      <c r="DQ16" s="630">
        <v>103</v>
      </c>
      <c r="DR16" s="622"/>
      <c r="DS16" s="622"/>
      <c r="DT16" s="622"/>
      <c r="DU16" s="622"/>
      <c r="DV16" s="622"/>
      <c r="DW16" s="622"/>
      <c r="DX16" s="622"/>
      <c r="DY16" s="622"/>
      <c r="DZ16" s="622"/>
      <c r="EA16" s="622"/>
      <c r="EB16" s="622"/>
      <c r="EC16" s="631"/>
    </row>
    <row r="17" spans="2:133" ht="11.25" customHeight="1" x14ac:dyDescent="0.2">
      <c r="B17" s="618" t="s">
        <v>176</v>
      </c>
      <c r="C17" s="619"/>
      <c r="D17" s="619"/>
      <c r="E17" s="619"/>
      <c r="F17" s="619"/>
      <c r="G17" s="619"/>
      <c r="H17" s="619"/>
      <c r="I17" s="619"/>
      <c r="J17" s="619"/>
      <c r="K17" s="619"/>
      <c r="L17" s="619"/>
      <c r="M17" s="619"/>
      <c r="N17" s="619"/>
      <c r="O17" s="619"/>
      <c r="P17" s="619"/>
      <c r="Q17" s="620"/>
      <c r="R17" s="621">
        <v>810</v>
      </c>
      <c r="S17" s="622"/>
      <c r="T17" s="622"/>
      <c r="U17" s="622"/>
      <c r="V17" s="622"/>
      <c r="W17" s="622"/>
      <c r="X17" s="622"/>
      <c r="Y17" s="623"/>
      <c r="Z17" s="624">
        <v>0</v>
      </c>
      <c r="AA17" s="624"/>
      <c r="AB17" s="624"/>
      <c r="AC17" s="624"/>
      <c r="AD17" s="625">
        <v>810</v>
      </c>
      <c r="AE17" s="625"/>
      <c r="AF17" s="625"/>
      <c r="AG17" s="625"/>
      <c r="AH17" s="625"/>
      <c r="AI17" s="625"/>
      <c r="AJ17" s="625"/>
      <c r="AK17" s="625"/>
      <c r="AL17" s="626">
        <v>0</v>
      </c>
      <c r="AM17" s="627"/>
      <c r="AN17" s="627"/>
      <c r="AO17" s="628"/>
      <c r="AP17" s="618" t="s">
        <v>177</v>
      </c>
      <c r="AQ17" s="619"/>
      <c r="AR17" s="619"/>
      <c r="AS17" s="619"/>
      <c r="AT17" s="619"/>
      <c r="AU17" s="619"/>
      <c r="AV17" s="619"/>
      <c r="AW17" s="619"/>
      <c r="AX17" s="619"/>
      <c r="AY17" s="619"/>
      <c r="AZ17" s="619"/>
      <c r="BA17" s="619"/>
      <c r="BB17" s="619"/>
      <c r="BC17" s="619"/>
      <c r="BD17" s="619"/>
      <c r="BE17" s="619"/>
      <c r="BF17" s="620"/>
      <c r="BG17" s="621" t="s">
        <v>47</v>
      </c>
      <c r="BH17" s="622"/>
      <c r="BI17" s="622"/>
      <c r="BJ17" s="622"/>
      <c r="BK17" s="622"/>
      <c r="BL17" s="622"/>
      <c r="BM17" s="622"/>
      <c r="BN17" s="623"/>
      <c r="BO17" s="624" t="s">
        <v>47</v>
      </c>
      <c r="BP17" s="624"/>
      <c r="BQ17" s="624"/>
      <c r="BR17" s="624"/>
      <c r="BS17" s="630" t="s">
        <v>47</v>
      </c>
      <c r="BT17" s="622"/>
      <c r="BU17" s="622"/>
      <c r="BV17" s="622"/>
      <c r="BW17" s="622"/>
      <c r="BX17" s="622"/>
      <c r="BY17" s="622"/>
      <c r="BZ17" s="622"/>
      <c r="CA17" s="622"/>
      <c r="CB17" s="631"/>
      <c r="CD17" s="636" t="s">
        <v>178</v>
      </c>
      <c r="CE17" s="637"/>
      <c r="CF17" s="637"/>
      <c r="CG17" s="637"/>
      <c r="CH17" s="637"/>
      <c r="CI17" s="637"/>
      <c r="CJ17" s="637"/>
      <c r="CK17" s="637"/>
      <c r="CL17" s="637"/>
      <c r="CM17" s="637"/>
      <c r="CN17" s="637"/>
      <c r="CO17" s="637"/>
      <c r="CP17" s="637"/>
      <c r="CQ17" s="638"/>
      <c r="CR17" s="621">
        <v>218032</v>
      </c>
      <c r="CS17" s="622"/>
      <c r="CT17" s="622"/>
      <c r="CU17" s="622"/>
      <c r="CV17" s="622"/>
      <c r="CW17" s="622"/>
      <c r="CX17" s="622"/>
      <c r="CY17" s="623"/>
      <c r="CZ17" s="624">
        <v>3.4</v>
      </c>
      <c r="DA17" s="624"/>
      <c r="DB17" s="624"/>
      <c r="DC17" s="624"/>
      <c r="DD17" s="630" t="s">
        <v>47</v>
      </c>
      <c r="DE17" s="622"/>
      <c r="DF17" s="622"/>
      <c r="DG17" s="622"/>
      <c r="DH17" s="622"/>
      <c r="DI17" s="622"/>
      <c r="DJ17" s="622"/>
      <c r="DK17" s="622"/>
      <c r="DL17" s="622"/>
      <c r="DM17" s="622"/>
      <c r="DN17" s="622"/>
      <c r="DO17" s="622"/>
      <c r="DP17" s="623"/>
      <c r="DQ17" s="630">
        <v>207427</v>
      </c>
      <c r="DR17" s="622"/>
      <c r="DS17" s="622"/>
      <c r="DT17" s="622"/>
      <c r="DU17" s="622"/>
      <c r="DV17" s="622"/>
      <c r="DW17" s="622"/>
      <c r="DX17" s="622"/>
      <c r="DY17" s="622"/>
      <c r="DZ17" s="622"/>
      <c r="EA17" s="622"/>
      <c r="EB17" s="622"/>
      <c r="EC17" s="631"/>
    </row>
    <row r="18" spans="2:133" ht="11.25" customHeight="1" x14ac:dyDescent="0.2">
      <c r="B18" s="618" t="s">
        <v>179</v>
      </c>
      <c r="C18" s="619"/>
      <c r="D18" s="619"/>
      <c r="E18" s="619"/>
      <c r="F18" s="619"/>
      <c r="G18" s="619"/>
      <c r="H18" s="619"/>
      <c r="I18" s="619"/>
      <c r="J18" s="619"/>
      <c r="K18" s="619"/>
      <c r="L18" s="619"/>
      <c r="M18" s="619"/>
      <c r="N18" s="619"/>
      <c r="O18" s="619"/>
      <c r="P18" s="619"/>
      <c r="Q18" s="620"/>
      <c r="R18" s="621">
        <v>1732782</v>
      </c>
      <c r="S18" s="622"/>
      <c r="T18" s="622"/>
      <c r="U18" s="622"/>
      <c r="V18" s="622"/>
      <c r="W18" s="622"/>
      <c r="X18" s="622"/>
      <c r="Y18" s="623"/>
      <c r="Z18" s="624">
        <v>26.4</v>
      </c>
      <c r="AA18" s="624"/>
      <c r="AB18" s="624"/>
      <c r="AC18" s="624"/>
      <c r="AD18" s="625">
        <v>1562669</v>
      </c>
      <c r="AE18" s="625"/>
      <c r="AF18" s="625"/>
      <c r="AG18" s="625"/>
      <c r="AH18" s="625"/>
      <c r="AI18" s="625"/>
      <c r="AJ18" s="625"/>
      <c r="AK18" s="625"/>
      <c r="AL18" s="626">
        <v>63.2</v>
      </c>
      <c r="AM18" s="627"/>
      <c r="AN18" s="627"/>
      <c r="AO18" s="628"/>
      <c r="AP18" s="618" t="s">
        <v>180</v>
      </c>
      <c r="AQ18" s="619"/>
      <c r="AR18" s="619"/>
      <c r="AS18" s="619"/>
      <c r="AT18" s="619"/>
      <c r="AU18" s="619"/>
      <c r="AV18" s="619"/>
      <c r="AW18" s="619"/>
      <c r="AX18" s="619"/>
      <c r="AY18" s="619"/>
      <c r="AZ18" s="619"/>
      <c r="BA18" s="619"/>
      <c r="BB18" s="619"/>
      <c r="BC18" s="619"/>
      <c r="BD18" s="619"/>
      <c r="BE18" s="619"/>
      <c r="BF18" s="620"/>
      <c r="BG18" s="621" t="s">
        <v>47</v>
      </c>
      <c r="BH18" s="622"/>
      <c r="BI18" s="622"/>
      <c r="BJ18" s="622"/>
      <c r="BK18" s="622"/>
      <c r="BL18" s="622"/>
      <c r="BM18" s="622"/>
      <c r="BN18" s="623"/>
      <c r="BO18" s="624" t="s">
        <v>47</v>
      </c>
      <c r="BP18" s="624"/>
      <c r="BQ18" s="624"/>
      <c r="BR18" s="624"/>
      <c r="BS18" s="630" t="s">
        <v>47</v>
      </c>
      <c r="BT18" s="622"/>
      <c r="BU18" s="622"/>
      <c r="BV18" s="622"/>
      <c r="BW18" s="622"/>
      <c r="BX18" s="622"/>
      <c r="BY18" s="622"/>
      <c r="BZ18" s="622"/>
      <c r="CA18" s="622"/>
      <c r="CB18" s="631"/>
      <c r="CD18" s="636" t="s">
        <v>181</v>
      </c>
      <c r="CE18" s="637"/>
      <c r="CF18" s="637"/>
      <c r="CG18" s="637"/>
      <c r="CH18" s="637"/>
      <c r="CI18" s="637"/>
      <c r="CJ18" s="637"/>
      <c r="CK18" s="637"/>
      <c r="CL18" s="637"/>
      <c r="CM18" s="637"/>
      <c r="CN18" s="637"/>
      <c r="CO18" s="637"/>
      <c r="CP18" s="637"/>
      <c r="CQ18" s="638"/>
      <c r="CR18" s="621" t="s">
        <v>47</v>
      </c>
      <c r="CS18" s="622"/>
      <c r="CT18" s="622"/>
      <c r="CU18" s="622"/>
      <c r="CV18" s="622"/>
      <c r="CW18" s="622"/>
      <c r="CX18" s="622"/>
      <c r="CY18" s="623"/>
      <c r="CZ18" s="624" t="s">
        <v>47</v>
      </c>
      <c r="DA18" s="624"/>
      <c r="DB18" s="624"/>
      <c r="DC18" s="624"/>
      <c r="DD18" s="630" t="s">
        <v>47</v>
      </c>
      <c r="DE18" s="622"/>
      <c r="DF18" s="622"/>
      <c r="DG18" s="622"/>
      <c r="DH18" s="622"/>
      <c r="DI18" s="622"/>
      <c r="DJ18" s="622"/>
      <c r="DK18" s="622"/>
      <c r="DL18" s="622"/>
      <c r="DM18" s="622"/>
      <c r="DN18" s="622"/>
      <c r="DO18" s="622"/>
      <c r="DP18" s="623"/>
      <c r="DQ18" s="630" t="s">
        <v>47</v>
      </c>
      <c r="DR18" s="622"/>
      <c r="DS18" s="622"/>
      <c r="DT18" s="622"/>
      <c r="DU18" s="622"/>
      <c r="DV18" s="622"/>
      <c r="DW18" s="622"/>
      <c r="DX18" s="622"/>
      <c r="DY18" s="622"/>
      <c r="DZ18" s="622"/>
      <c r="EA18" s="622"/>
      <c r="EB18" s="622"/>
      <c r="EC18" s="631"/>
    </row>
    <row r="19" spans="2:133" ht="11.25" customHeight="1" x14ac:dyDescent="0.2">
      <c r="B19" s="618" t="s">
        <v>182</v>
      </c>
      <c r="C19" s="619"/>
      <c r="D19" s="619"/>
      <c r="E19" s="619"/>
      <c r="F19" s="619"/>
      <c r="G19" s="619"/>
      <c r="H19" s="619"/>
      <c r="I19" s="619"/>
      <c r="J19" s="619"/>
      <c r="K19" s="619"/>
      <c r="L19" s="619"/>
      <c r="M19" s="619"/>
      <c r="N19" s="619"/>
      <c r="O19" s="619"/>
      <c r="P19" s="619"/>
      <c r="Q19" s="620"/>
      <c r="R19" s="621">
        <v>1562669</v>
      </c>
      <c r="S19" s="622"/>
      <c r="T19" s="622"/>
      <c r="U19" s="622"/>
      <c r="V19" s="622"/>
      <c r="W19" s="622"/>
      <c r="X19" s="622"/>
      <c r="Y19" s="623"/>
      <c r="Z19" s="624">
        <v>23.8</v>
      </c>
      <c r="AA19" s="624"/>
      <c r="AB19" s="624"/>
      <c r="AC19" s="624"/>
      <c r="AD19" s="625">
        <v>1562669</v>
      </c>
      <c r="AE19" s="625"/>
      <c r="AF19" s="625"/>
      <c r="AG19" s="625"/>
      <c r="AH19" s="625"/>
      <c r="AI19" s="625"/>
      <c r="AJ19" s="625"/>
      <c r="AK19" s="625"/>
      <c r="AL19" s="626">
        <v>63.2</v>
      </c>
      <c r="AM19" s="627"/>
      <c r="AN19" s="627"/>
      <c r="AO19" s="628"/>
      <c r="AP19" s="618" t="s">
        <v>183</v>
      </c>
      <c r="AQ19" s="619"/>
      <c r="AR19" s="619"/>
      <c r="AS19" s="619"/>
      <c r="AT19" s="619"/>
      <c r="AU19" s="619"/>
      <c r="AV19" s="619"/>
      <c r="AW19" s="619"/>
      <c r="AX19" s="619"/>
      <c r="AY19" s="619"/>
      <c r="AZ19" s="619"/>
      <c r="BA19" s="619"/>
      <c r="BB19" s="619"/>
      <c r="BC19" s="619"/>
      <c r="BD19" s="619"/>
      <c r="BE19" s="619"/>
      <c r="BF19" s="620"/>
      <c r="BG19" s="621">
        <v>7364</v>
      </c>
      <c r="BH19" s="622"/>
      <c r="BI19" s="622"/>
      <c r="BJ19" s="622"/>
      <c r="BK19" s="622"/>
      <c r="BL19" s="622"/>
      <c r="BM19" s="622"/>
      <c r="BN19" s="623"/>
      <c r="BO19" s="624">
        <v>1</v>
      </c>
      <c r="BP19" s="624"/>
      <c r="BQ19" s="624"/>
      <c r="BR19" s="624"/>
      <c r="BS19" s="630" t="s">
        <v>47</v>
      </c>
      <c r="BT19" s="622"/>
      <c r="BU19" s="622"/>
      <c r="BV19" s="622"/>
      <c r="BW19" s="622"/>
      <c r="BX19" s="622"/>
      <c r="BY19" s="622"/>
      <c r="BZ19" s="622"/>
      <c r="CA19" s="622"/>
      <c r="CB19" s="631"/>
      <c r="CD19" s="636" t="s">
        <v>184</v>
      </c>
      <c r="CE19" s="637"/>
      <c r="CF19" s="637"/>
      <c r="CG19" s="637"/>
      <c r="CH19" s="637"/>
      <c r="CI19" s="637"/>
      <c r="CJ19" s="637"/>
      <c r="CK19" s="637"/>
      <c r="CL19" s="637"/>
      <c r="CM19" s="637"/>
      <c r="CN19" s="637"/>
      <c r="CO19" s="637"/>
      <c r="CP19" s="637"/>
      <c r="CQ19" s="638"/>
      <c r="CR19" s="621" t="s">
        <v>47</v>
      </c>
      <c r="CS19" s="622"/>
      <c r="CT19" s="622"/>
      <c r="CU19" s="622"/>
      <c r="CV19" s="622"/>
      <c r="CW19" s="622"/>
      <c r="CX19" s="622"/>
      <c r="CY19" s="623"/>
      <c r="CZ19" s="624" t="s">
        <v>47</v>
      </c>
      <c r="DA19" s="624"/>
      <c r="DB19" s="624"/>
      <c r="DC19" s="624"/>
      <c r="DD19" s="630" t="s">
        <v>47</v>
      </c>
      <c r="DE19" s="622"/>
      <c r="DF19" s="622"/>
      <c r="DG19" s="622"/>
      <c r="DH19" s="622"/>
      <c r="DI19" s="622"/>
      <c r="DJ19" s="622"/>
      <c r="DK19" s="622"/>
      <c r="DL19" s="622"/>
      <c r="DM19" s="622"/>
      <c r="DN19" s="622"/>
      <c r="DO19" s="622"/>
      <c r="DP19" s="623"/>
      <c r="DQ19" s="630" t="s">
        <v>47</v>
      </c>
      <c r="DR19" s="622"/>
      <c r="DS19" s="622"/>
      <c r="DT19" s="622"/>
      <c r="DU19" s="622"/>
      <c r="DV19" s="622"/>
      <c r="DW19" s="622"/>
      <c r="DX19" s="622"/>
      <c r="DY19" s="622"/>
      <c r="DZ19" s="622"/>
      <c r="EA19" s="622"/>
      <c r="EB19" s="622"/>
      <c r="EC19" s="631"/>
    </row>
    <row r="20" spans="2:133" ht="11.25" customHeight="1" x14ac:dyDescent="0.2">
      <c r="B20" s="618" t="s">
        <v>185</v>
      </c>
      <c r="C20" s="619"/>
      <c r="D20" s="619"/>
      <c r="E20" s="619"/>
      <c r="F20" s="619"/>
      <c r="G20" s="619"/>
      <c r="H20" s="619"/>
      <c r="I20" s="619"/>
      <c r="J20" s="619"/>
      <c r="K20" s="619"/>
      <c r="L20" s="619"/>
      <c r="M20" s="619"/>
      <c r="N20" s="619"/>
      <c r="O20" s="619"/>
      <c r="P20" s="619"/>
      <c r="Q20" s="620"/>
      <c r="R20" s="621">
        <v>170113</v>
      </c>
      <c r="S20" s="622"/>
      <c r="T20" s="622"/>
      <c r="U20" s="622"/>
      <c r="V20" s="622"/>
      <c r="W20" s="622"/>
      <c r="X20" s="622"/>
      <c r="Y20" s="623"/>
      <c r="Z20" s="624">
        <v>2.6</v>
      </c>
      <c r="AA20" s="624"/>
      <c r="AB20" s="624"/>
      <c r="AC20" s="624"/>
      <c r="AD20" s="625" t="s">
        <v>47</v>
      </c>
      <c r="AE20" s="625"/>
      <c r="AF20" s="625"/>
      <c r="AG20" s="625"/>
      <c r="AH20" s="625"/>
      <c r="AI20" s="625"/>
      <c r="AJ20" s="625"/>
      <c r="AK20" s="625"/>
      <c r="AL20" s="626" t="s">
        <v>47</v>
      </c>
      <c r="AM20" s="627"/>
      <c r="AN20" s="627"/>
      <c r="AO20" s="628"/>
      <c r="AP20" s="618" t="s">
        <v>186</v>
      </c>
      <c r="AQ20" s="619"/>
      <c r="AR20" s="619"/>
      <c r="AS20" s="619"/>
      <c r="AT20" s="619"/>
      <c r="AU20" s="619"/>
      <c r="AV20" s="619"/>
      <c r="AW20" s="619"/>
      <c r="AX20" s="619"/>
      <c r="AY20" s="619"/>
      <c r="AZ20" s="619"/>
      <c r="BA20" s="619"/>
      <c r="BB20" s="619"/>
      <c r="BC20" s="619"/>
      <c r="BD20" s="619"/>
      <c r="BE20" s="619"/>
      <c r="BF20" s="620"/>
      <c r="BG20" s="621">
        <v>7364</v>
      </c>
      <c r="BH20" s="622"/>
      <c r="BI20" s="622"/>
      <c r="BJ20" s="622"/>
      <c r="BK20" s="622"/>
      <c r="BL20" s="622"/>
      <c r="BM20" s="622"/>
      <c r="BN20" s="623"/>
      <c r="BO20" s="624">
        <v>1</v>
      </c>
      <c r="BP20" s="624"/>
      <c r="BQ20" s="624"/>
      <c r="BR20" s="624"/>
      <c r="BS20" s="630" t="s">
        <v>47</v>
      </c>
      <c r="BT20" s="622"/>
      <c r="BU20" s="622"/>
      <c r="BV20" s="622"/>
      <c r="BW20" s="622"/>
      <c r="BX20" s="622"/>
      <c r="BY20" s="622"/>
      <c r="BZ20" s="622"/>
      <c r="CA20" s="622"/>
      <c r="CB20" s="631"/>
      <c r="CD20" s="636" t="s">
        <v>187</v>
      </c>
      <c r="CE20" s="637"/>
      <c r="CF20" s="637"/>
      <c r="CG20" s="637"/>
      <c r="CH20" s="637"/>
      <c r="CI20" s="637"/>
      <c r="CJ20" s="637"/>
      <c r="CK20" s="637"/>
      <c r="CL20" s="637"/>
      <c r="CM20" s="637"/>
      <c r="CN20" s="637"/>
      <c r="CO20" s="637"/>
      <c r="CP20" s="637"/>
      <c r="CQ20" s="638"/>
      <c r="CR20" s="621">
        <v>6388231</v>
      </c>
      <c r="CS20" s="622"/>
      <c r="CT20" s="622"/>
      <c r="CU20" s="622"/>
      <c r="CV20" s="622"/>
      <c r="CW20" s="622"/>
      <c r="CX20" s="622"/>
      <c r="CY20" s="623"/>
      <c r="CZ20" s="624">
        <v>100</v>
      </c>
      <c r="DA20" s="624"/>
      <c r="DB20" s="624"/>
      <c r="DC20" s="624"/>
      <c r="DD20" s="630">
        <v>1052527</v>
      </c>
      <c r="DE20" s="622"/>
      <c r="DF20" s="622"/>
      <c r="DG20" s="622"/>
      <c r="DH20" s="622"/>
      <c r="DI20" s="622"/>
      <c r="DJ20" s="622"/>
      <c r="DK20" s="622"/>
      <c r="DL20" s="622"/>
      <c r="DM20" s="622"/>
      <c r="DN20" s="622"/>
      <c r="DO20" s="622"/>
      <c r="DP20" s="623"/>
      <c r="DQ20" s="630">
        <v>3130030</v>
      </c>
      <c r="DR20" s="622"/>
      <c r="DS20" s="622"/>
      <c r="DT20" s="622"/>
      <c r="DU20" s="622"/>
      <c r="DV20" s="622"/>
      <c r="DW20" s="622"/>
      <c r="DX20" s="622"/>
      <c r="DY20" s="622"/>
      <c r="DZ20" s="622"/>
      <c r="EA20" s="622"/>
      <c r="EB20" s="622"/>
      <c r="EC20" s="631"/>
    </row>
    <row r="21" spans="2:133" ht="11.25" customHeight="1" x14ac:dyDescent="0.2">
      <c r="B21" s="618" t="s">
        <v>188</v>
      </c>
      <c r="C21" s="619"/>
      <c r="D21" s="619"/>
      <c r="E21" s="619"/>
      <c r="F21" s="619"/>
      <c r="G21" s="619"/>
      <c r="H21" s="619"/>
      <c r="I21" s="619"/>
      <c r="J21" s="619"/>
      <c r="K21" s="619"/>
      <c r="L21" s="619"/>
      <c r="M21" s="619"/>
      <c r="N21" s="619"/>
      <c r="O21" s="619"/>
      <c r="P21" s="619"/>
      <c r="Q21" s="620"/>
      <c r="R21" s="621" t="s">
        <v>47</v>
      </c>
      <c r="S21" s="622"/>
      <c r="T21" s="622"/>
      <c r="U21" s="622"/>
      <c r="V21" s="622"/>
      <c r="W21" s="622"/>
      <c r="X21" s="622"/>
      <c r="Y21" s="623"/>
      <c r="Z21" s="624" t="s">
        <v>47</v>
      </c>
      <c r="AA21" s="624"/>
      <c r="AB21" s="624"/>
      <c r="AC21" s="624"/>
      <c r="AD21" s="625" t="s">
        <v>47</v>
      </c>
      <c r="AE21" s="625"/>
      <c r="AF21" s="625"/>
      <c r="AG21" s="625"/>
      <c r="AH21" s="625"/>
      <c r="AI21" s="625"/>
      <c r="AJ21" s="625"/>
      <c r="AK21" s="625"/>
      <c r="AL21" s="626" t="s">
        <v>47</v>
      </c>
      <c r="AM21" s="627"/>
      <c r="AN21" s="627"/>
      <c r="AO21" s="628"/>
      <c r="AP21" s="618" t="s">
        <v>189</v>
      </c>
      <c r="AQ21" s="639"/>
      <c r="AR21" s="639"/>
      <c r="AS21" s="639"/>
      <c r="AT21" s="639"/>
      <c r="AU21" s="639"/>
      <c r="AV21" s="639"/>
      <c r="AW21" s="639"/>
      <c r="AX21" s="639"/>
      <c r="AY21" s="639"/>
      <c r="AZ21" s="639"/>
      <c r="BA21" s="639"/>
      <c r="BB21" s="639"/>
      <c r="BC21" s="639"/>
      <c r="BD21" s="639"/>
      <c r="BE21" s="639"/>
      <c r="BF21" s="640"/>
      <c r="BG21" s="621">
        <v>7364</v>
      </c>
      <c r="BH21" s="622"/>
      <c r="BI21" s="622"/>
      <c r="BJ21" s="622"/>
      <c r="BK21" s="622"/>
      <c r="BL21" s="622"/>
      <c r="BM21" s="622"/>
      <c r="BN21" s="623"/>
      <c r="BO21" s="624">
        <v>1</v>
      </c>
      <c r="BP21" s="624"/>
      <c r="BQ21" s="624"/>
      <c r="BR21" s="624"/>
      <c r="BS21" s="630" t="s">
        <v>47</v>
      </c>
      <c r="BT21" s="622"/>
      <c r="BU21" s="622"/>
      <c r="BV21" s="622"/>
      <c r="BW21" s="622"/>
      <c r="BX21" s="622"/>
      <c r="BY21" s="622"/>
      <c r="BZ21" s="622"/>
      <c r="CA21" s="622"/>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2">
      <c r="B22" s="618" t="s">
        <v>190</v>
      </c>
      <c r="C22" s="619"/>
      <c r="D22" s="619"/>
      <c r="E22" s="619"/>
      <c r="F22" s="619"/>
      <c r="G22" s="619"/>
      <c r="H22" s="619"/>
      <c r="I22" s="619"/>
      <c r="J22" s="619"/>
      <c r="K22" s="619"/>
      <c r="L22" s="619"/>
      <c r="M22" s="619"/>
      <c r="N22" s="619"/>
      <c r="O22" s="619"/>
      <c r="P22" s="619"/>
      <c r="Q22" s="620"/>
      <c r="R22" s="621">
        <v>2626167</v>
      </c>
      <c r="S22" s="622"/>
      <c r="T22" s="622"/>
      <c r="U22" s="622"/>
      <c r="V22" s="622"/>
      <c r="W22" s="622"/>
      <c r="X22" s="622"/>
      <c r="Y22" s="623"/>
      <c r="Z22" s="624">
        <v>40</v>
      </c>
      <c r="AA22" s="624"/>
      <c r="AB22" s="624"/>
      <c r="AC22" s="624"/>
      <c r="AD22" s="625">
        <v>2456054</v>
      </c>
      <c r="AE22" s="625"/>
      <c r="AF22" s="625"/>
      <c r="AG22" s="625"/>
      <c r="AH22" s="625"/>
      <c r="AI22" s="625"/>
      <c r="AJ22" s="625"/>
      <c r="AK22" s="625"/>
      <c r="AL22" s="626">
        <v>99.3</v>
      </c>
      <c r="AM22" s="627"/>
      <c r="AN22" s="627"/>
      <c r="AO22" s="628"/>
      <c r="AP22" s="618" t="s">
        <v>191</v>
      </c>
      <c r="AQ22" s="639"/>
      <c r="AR22" s="639"/>
      <c r="AS22" s="639"/>
      <c r="AT22" s="639"/>
      <c r="AU22" s="639"/>
      <c r="AV22" s="639"/>
      <c r="AW22" s="639"/>
      <c r="AX22" s="639"/>
      <c r="AY22" s="639"/>
      <c r="AZ22" s="639"/>
      <c r="BA22" s="639"/>
      <c r="BB22" s="639"/>
      <c r="BC22" s="639"/>
      <c r="BD22" s="639"/>
      <c r="BE22" s="639"/>
      <c r="BF22" s="640"/>
      <c r="BG22" s="621" t="s">
        <v>47</v>
      </c>
      <c r="BH22" s="622"/>
      <c r="BI22" s="622"/>
      <c r="BJ22" s="622"/>
      <c r="BK22" s="622"/>
      <c r="BL22" s="622"/>
      <c r="BM22" s="622"/>
      <c r="BN22" s="623"/>
      <c r="BO22" s="624" t="s">
        <v>47</v>
      </c>
      <c r="BP22" s="624"/>
      <c r="BQ22" s="624"/>
      <c r="BR22" s="624"/>
      <c r="BS22" s="630" t="s">
        <v>47</v>
      </c>
      <c r="BT22" s="622"/>
      <c r="BU22" s="622"/>
      <c r="BV22" s="622"/>
      <c r="BW22" s="622"/>
      <c r="BX22" s="622"/>
      <c r="BY22" s="622"/>
      <c r="BZ22" s="622"/>
      <c r="CA22" s="622"/>
      <c r="CB22" s="631"/>
      <c r="CD22" s="603" t="s">
        <v>192</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2">
      <c r="B23" s="618" t="s">
        <v>193</v>
      </c>
      <c r="C23" s="619"/>
      <c r="D23" s="619"/>
      <c r="E23" s="619"/>
      <c r="F23" s="619"/>
      <c r="G23" s="619"/>
      <c r="H23" s="619"/>
      <c r="I23" s="619"/>
      <c r="J23" s="619"/>
      <c r="K23" s="619"/>
      <c r="L23" s="619"/>
      <c r="M23" s="619"/>
      <c r="N23" s="619"/>
      <c r="O23" s="619"/>
      <c r="P23" s="619"/>
      <c r="Q23" s="620"/>
      <c r="R23" s="621">
        <v>1416</v>
      </c>
      <c r="S23" s="622"/>
      <c r="T23" s="622"/>
      <c r="U23" s="622"/>
      <c r="V23" s="622"/>
      <c r="W23" s="622"/>
      <c r="X23" s="622"/>
      <c r="Y23" s="623"/>
      <c r="Z23" s="624">
        <v>0</v>
      </c>
      <c r="AA23" s="624"/>
      <c r="AB23" s="624"/>
      <c r="AC23" s="624"/>
      <c r="AD23" s="625">
        <v>1416</v>
      </c>
      <c r="AE23" s="625"/>
      <c r="AF23" s="625"/>
      <c r="AG23" s="625"/>
      <c r="AH23" s="625"/>
      <c r="AI23" s="625"/>
      <c r="AJ23" s="625"/>
      <c r="AK23" s="625"/>
      <c r="AL23" s="626">
        <v>0.1</v>
      </c>
      <c r="AM23" s="627"/>
      <c r="AN23" s="627"/>
      <c r="AO23" s="628"/>
      <c r="AP23" s="618" t="s">
        <v>194</v>
      </c>
      <c r="AQ23" s="639"/>
      <c r="AR23" s="639"/>
      <c r="AS23" s="639"/>
      <c r="AT23" s="639"/>
      <c r="AU23" s="639"/>
      <c r="AV23" s="639"/>
      <c r="AW23" s="639"/>
      <c r="AX23" s="639"/>
      <c r="AY23" s="639"/>
      <c r="AZ23" s="639"/>
      <c r="BA23" s="639"/>
      <c r="BB23" s="639"/>
      <c r="BC23" s="639"/>
      <c r="BD23" s="639"/>
      <c r="BE23" s="639"/>
      <c r="BF23" s="640"/>
      <c r="BG23" s="621" t="s">
        <v>47</v>
      </c>
      <c r="BH23" s="622"/>
      <c r="BI23" s="622"/>
      <c r="BJ23" s="622"/>
      <c r="BK23" s="622"/>
      <c r="BL23" s="622"/>
      <c r="BM23" s="622"/>
      <c r="BN23" s="623"/>
      <c r="BO23" s="624" t="s">
        <v>47</v>
      </c>
      <c r="BP23" s="624"/>
      <c r="BQ23" s="624"/>
      <c r="BR23" s="624"/>
      <c r="BS23" s="630" t="s">
        <v>47</v>
      </c>
      <c r="BT23" s="622"/>
      <c r="BU23" s="622"/>
      <c r="BV23" s="622"/>
      <c r="BW23" s="622"/>
      <c r="BX23" s="622"/>
      <c r="BY23" s="622"/>
      <c r="BZ23" s="622"/>
      <c r="CA23" s="622"/>
      <c r="CB23" s="631"/>
      <c r="CD23" s="603" t="s">
        <v>7</v>
      </c>
      <c r="CE23" s="604"/>
      <c r="CF23" s="604"/>
      <c r="CG23" s="604"/>
      <c r="CH23" s="604"/>
      <c r="CI23" s="604"/>
      <c r="CJ23" s="604"/>
      <c r="CK23" s="604"/>
      <c r="CL23" s="604"/>
      <c r="CM23" s="604"/>
      <c r="CN23" s="604"/>
      <c r="CO23" s="604"/>
      <c r="CP23" s="604"/>
      <c r="CQ23" s="605"/>
      <c r="CR23" s="603" t="s">
        <v>132</v>
      </c>
      <c r="CS23" s="604"/>
      <c r="CT23" s="604"/>
      <c r="CU23" s="604"/>
      <c r="CV23" s="604"/>
      <c r="CW23" s="604"/>
      <c r="CX23" s="604"/>
      <c r="CY23" s="605"/>
      <c r="CZ23" s="603" t="s">
        <v>133</v>
      </c>
      <c r="DA23" s="604"/>
      <c r="DB23" s="604"/>
      <c r="DC23" s="605"/>
      <c r="DD23" s="603" t="s">
        <v>195</v>
      </c>
      <c r="DE23" s="604"/>
      <c r="DF23" s="604"/>
      <c r="DG23" s="604"/>
      <c r="DH23" s="604"/>
      <c r="DI23" s="604"/>
      <c r="DJ23" s="604"/>
      <c r="DK23" s="605"/>
      <c r="DL23" s="652" t="s">
        <v>73</v>
      </c>
      <c r="DM23" s="653"/>
      <c r="DN23" s="653"/>
      <c r="DO23" s="653"/>
      <c r="DP23" s="653"/>
      <c r="DQ23" s="653"/>
      <c r="DR23" s="653"/>
      <c r="DS23" s="653"/>
      <c r="DT23" s="653"/>
      <c r="DU23" s="653"/>
      <c r="DV23" s="654"/>
      <c r="DW23" s="603" t="s">
        <v>17</v>
      </c>
      <c r="DX23" s="604"/>
      <c r="DY23" s="604"/>
      <c r="DZ23" s="604"/>
      <c r="EA23" s="604"/>
      <c r="EB23" s="604"/>
      <c r="EC23" s="605"/>
    </row>
    <row r="24" spans="2:133" ht="11.25" customHeight="1" x14ac:dyDescent="0.2">
      <c r="B24" s="618" t="s">
        <v>196</v>
      </c>
      <c r="C24" s="619"/>
      <c r="D24" s="619"/>
      <c r="E24" s="619"/>
      <c r="F24" s="619"/>
      <c r="G24" s="619"/>
      <c r="H24" s="619"/>
      <c r="I24" s="619"/>
      <c r="J24" s="619"/>
      <c r="K24" s="619"/>
      <c r="L24" s="619"/>
      <c r="M24" s="619"/>
      <c r="N24" s="619"/>
      <c r="O24" s="619"/>
      <c r="P24" s="619"/>
      <c r="Q24" s="620"/>
      <c r="R24" s="621">
        <v>21451</v>
      </c>
      <c r="S24" s="622"/>
      <c r="T24" s="622"/>
      <c r="U24" s="622"/>
      <c r="V24" s="622"/>
      <c r="W24" s="622"/>
      <c r="X24" s="622"/>
      <c r="Y24" s="623"/>
      <c r="Z24" s="624">
        <v>0.3</v>
      </c>
      <c r="AA24" s="624"/>
      <c r="AB24" s="624"/>
      <c r="AC24" s="624"/>
      <c r="AD24" s="625" t="s">
        <v>47</v>
      </c>
      <c r="AE24" s="625"/>
      <c r="AF24" s="625"/>
      <c r="AG24" s="625"/>
      <c r="AH24" s="625"/>
      <c r="AI24" s="625"/>
      <c r="AJ24" s="625"/>
      <c r="AK24" s="625"/>
      <c r="AL24" s="626" t="s">
        <v>47</v>
      </c>
      <c r="AM24" s="627"/>
      <c r="AN24" s="627"/>
      <c r="AO24" s="628"/>
      <c r="AP24" s="618" t="s">
        <v>197</v>
      </c>
      <c r="AQ24" s="639"/>
      <c r="AR24" s="639"/>
      <c r="AS24" s="639"/>
      <c r="AT24" s="639"/>
      <c r="AU24" s="639"/>
      <c r="AV24" s="639"/>
      <c r="AW24" s="639"/>
      <c r="AX24" s="639"/>
      <c r="AY24" s="639"/>
      <c r="AZ24" s="639"/>
      <c r="BA24" s="639"/>
      <c r="BB24" s="639"/>
      <c r="BC24" s="639"/>
      <c r="BD24" s="639"/>
      <c r="BE24" s="639"/>
      <c r="BF24" s="640"/>
      <c r="BG24" s="621" t="s">
        <v>47</v>
      </c>
      <c r="BH24" s="622"/>
      <c r="BI24" s="622"/>
      <c r="BJ24" s="622"/>
      <c r="BK24" s="622"/>
      <c r="BL24" s="622"/>
      <c r="BM24" s="622"/>
      <c r="BN24" s="623"/>
      <c r="BO24" s="624" t="s">
        <v>47</v>
      </c>
      <c r="BP24" s="624"/>
      <c r="BQ24" s="624"/>
      <c r="BR24" s="624"/>
      <c r="BS24" s="630" t="s">
        <v>47</v>
      </c>
      <c r="BT24" s="622"/>
      <c r="BU24" s="622"/>
      <c r="BV24" s="622"/>
      <c r="BW24" s="622"/>
      <c r="BX24" s="622"/>
      <c r="BY24" s="622"/>
      <c r="BZ24" s="622"/>
      <c r="CA24" s="622"/>
      <c r="CB24" s="631"/>
      <c r="CD24" s="632" t="s">
        <v>198</v>
      </c>
      <c r="CE24" s="633"/>
      <c r="CF24" s="633"/>
      <c r="CG24" s="633"/>
      <c r="CH24" s="633"/>
      <c r="CI24" s="633"/>
      <c r="CJ24" s="633"/>
      <c r="CK24" s="633"/>
      <c r="CL24" s="633"/>
      <c r="CM24" s="633"/>
      <c r="CN24" s="633"/>
      <c r="CO24" s="633"/>
      <c r="CP24" s="633"/>
      <c r="CQ24" s="634"/>
      <c r="CR24" s="610">
        <v>1514877</v>
      </c>
      <c r="CS24" s="611"/>
      <c r="CT24" s="611"/>
      <c r="CU24" s="611"/>
      <c r="CV24" s="611"/>
      <c r="CW24" s="611"/>
      <c r="CX24" s="611"/>
      <c r="CY24" s="612"/>
      <c r="CZ24" s="615">
        <v>23.7</v>
      </c>
      <c r="DA24" s="616"/>
      <c r="DB24" s="616"/>
      <c r="DC24" s="635"/>
      <c r="DD24" s="655">
        <v>1113349</v>
      </c>
      <c r="DE24" s="611"/>
      <c r="DF24" s="611"/>
      <c r="DG24" s="611"/>
      <c r="DH24" s="611"/>
      <c r="DI24" s="611"/>
      <c r="DJ24" s="611"/>
      <c r="DK24" s="612"/>
      <c r="DL24" s="655">
        <v>1112913</v>
      </c>
      <c r="DM24" s="611"/>
      <c r="DN24" s="611"/>
      <c r="DO24" s="611"/>
      <c r="DP24" s="611"/>
      <c r="DQ24" s="611"/>
      <c r="DR24" s="611"/>
      <c r="DS24" s="611"/>
      <c r="DT24" s="611"/>
      <c r="DU24" s="611"/>
      <c r="DV24" s="612"/>
      <c r="DW24" s="615">
        <v>43.2</v>
      </c>
      <c r="DX24" s="616"/>
      <c r="DY24" s="616"/>
      <c r="DZ24" s="616"/>
      <c r="EA24" s="616"/>
      <c r="EB24" s="616"/>
      <c r="EC24" s="617"/>
    </row>
    <row r="25" spans="2:133" ht="11.25" customHeight="1" x14ac:dyDescent="0.2">
      <c r="B25" s="618" t="s">
        <v>199</v>
      </c>
      <c r="C25" s="619"/>
      <c r="D25" s="619"/>
      <c r="E25" s="619"/>
      <c r="F25" s="619"/>
      <c r="G25" s="619"/>
      <c r="H25" s="619"/>
      <c r="I25" s="619"/>
      <c r="J25" s="619"/>
      <c r="K25" s="619"/>
      <c r="L25" s="619"/>
      <c r="M25" s="619"/>
      <c r="N25" s="619"/>
      <c r="O25" s="619"/>
      <c r="P25" s="619"/>
      <c r="Q25" s="620"/>
      <c r="R25" s="621">
        <v>121586</v>
      </c>
      <c r="S25" s="622"/>
      <c r="T25" s="622"/>
      <c r="U25" s="622"/>
      <c r="V25" s="622"/>
      <c r="W25" s="622"/>
      <c r="X25" s="622"/>
      <c r="Y25" s="623"/>
      <c r="Z25" s="624">
        <v>1.9</v>
      </c>
      <c r="AA25" s="624"/>
      <c r="AB25" s="624"/>
      <c r="AC25" s="624"/>
      <c r="AD25" s="625">
        <v>3302</v>
      </c>
      <c r="AE25" s="625"/>
      <c r="AF25" s="625"/>
      <c r="AG25" s="625"/>
      <c r="AH25" s="625"/>
      <c r="AI25" s="625"/>
      <c r="AJ25" s="625"/>
      <c r="AK25" s="625"/>
      <c r="AL25" s="626">
        <v>0.1</v>
      </c>
      <c r="AM25" s="627"/>
      <c r="AN25" s="627"/>
      <c r="AO25" s="628"/>
      <c r="AP25" s="618" t="s">
        <v>200</v>
      </c>
      <c r="AQ25" s="639"/>
      <c r="AR25" s="639"/>
      <c r="AS25" s="639"/>
      <c r="AT25" s="639"/>
      <c r="AU25" s="639"/>
      <c r="AV25" s="639"/>
      <c r="AW25" s="639"/>
      <c r="AX25" s="639"/>
      <c r="AY25" s="639"/>
      <c r="AZ25" s="639"/>
      <c r="BA25" s="639"/>
      <c r="BB25" s="639"/>
      <c r="BC25" s="639"/>
      <c r="BD25" s="639"/>
      <c r="BE25" s="639"/>
      <c r="BF25" s="640"/>
      <c r="BG25" s="621" t="s">
        <v>47</v>
      </c>
      <c r="BH25" s="622"/>
      <c r="BI25" s="622"/>
      <c r="BJ25" s="622"/>
      <c r="BK25" s="622"/>
      <c r="BL25" s="622"/>
      <c r="BM25" s="622"/>
      <c r="BN25" s="623"/>
      <c r="BO25" s="624" t="s">
        <v>47</v>
      </c>
      <c r="BP25" s="624"/>
      <c r="BQ25" s="624"/>
      <c r="BR25" s="624"/>
      <c r="BS25" s="630" t="s">
        <v>47</v>
      </c>
      <c r="BT25" s="622"/>
      <c r="BU25" s="622"/>
      <c r="BV25" s="622"/>
      <c r="BW25" s="622"/>
      <c r="BX25" s="622"/>
      <c r="BY25" s="622"/>
      <c r="BZ25" s="622"/>
      <c r="CA25" s="622"/>
      <c r="CB25" s="631"/>
      <c r="CD25" s="636" t="s">
        <v>201</v>
      </c>
      <c r="CE25" s="637"/>
      <c r="CF25" s="637"/>
      <c r="CG25" s="637"/>
      <c r="CH25" s="637"/>
      <c r="CI25" s="637"/>
      <c r="CJ25" s="637"/>
      <c r="CK25" s="637"/>
      <c r="CL25" s="637"/>
      <c r="CM25" s="637"/>
      <c r="CN25" s="637"/>
      <c r="CO25" s="637"/>
      <c r="CP25" s="637"/>
      <c r="CQ25" s="638"/>
      <c r="CR25" s="621">
        <v>866692</v>
      </c>
      <c r="CS25" s="644"/>
      <c r="CT25" s="644"/>
      <c r="CU25" s="644"/>
      <c r="CV25" s="644"/>
      <c r="CW25" s="644"/>
      <c r="CX25" s="644"/>
      <c r="CY25" s="645"/>
      <c r="CZ25" s="626">
        <v>13.6</v>
      </c>
      <c r="DA25" s="656"/>
      <c r="DB25" s="656"/>
      <c r="DC25" s="658"/>
      <c r="DD25" s="630">
        <v>763723</v>
      </c>
      <c r="DE25" s="644"/>
      <c r="DF25" s="644"/>
      <c r="DG25" s="644"/>
      <c r="DH25" s="644"/>
      <c r="DI25" s="644"/>
      <c r="DJ25" s="644"/>
      <c r="DK25" s="645"/>
      <c r="DL25" s="630">
        <v>763574</v>
      </c>
      <c r="DM25" s="644"/>
      <c r="DN25" s="644"/>
      <c r="DO25" s="644"/>
      <c r="DP25" s="644"/>
      <c r="DQ25" s="644"/>
      <c r="DR25" s="644"/>
      <c r="DS25" s="644"/>
      <c r="DT25" s="644"/>
      <c r="DU25" s="644"/>
      <c r="DV25" s="645"/>
      <c r="DW25" s="626">
        <v>29.7</v>
      </c>
      <c r="DX25" s="656"/>
      <c r="DY25" s="656"/>
      <c r="DZ25" s="656"/>
      <c r="EA25" s="656"/>
      <c r="EB25" s="656"/>
      <c r="EC25" s="657"/>
    </row>
    <row r="26" spans="2:133" ht="11.25" customHeight="1" x14ac:dyDescent="0.2">
      <c r="B26" s="618" t="s">
        <v>202</v>
      </c>
      <c r="C26" s="619"/>
      <c r="D26" s="619"/>
      <c r="E26" s="619"/>
      <c r="F26" s="619"/>
      <c r="G26" s="619"/>
      <c r="H26" s="619"/>
      <c r="I26" s="619"/>
      <c r="J26" s="619"/>
      <c r="K26" s="619"/>
      <c r="L26" s="619"/>
      <c r="M26" s="619"/>
      <c r="N26" s="619"/>
      <c r="O26" s="619"/>
      <c r="P26" s="619"/>
      <c r="Q26" s="620"/>
      <c r="R26" s="621">
        <v>20211</v>
      </c>
      <c r="S26" s="622"/>
      <c r="T26" s="622"/>
      <c r="U26" s="622"/>
      <c r="V26" s="622"/>
      <c r="W26" s="622"/>
      <c r="X26" s="622"/>
      <c r="Y26" s="623"/>
      <c r="Z26" s="624">
        <v>0.3</v>
      </c>
      <c r="AA26" s="624"/>
      <c r="AB26" s="624"/>
      <c r="AC26" s="624"/>
      <c r="AD26" s="625" t="s">
        <v>47</v>
      </c>
      <c r="AE26" s="625"/>
      <c r="AF26" s="625"/>
      <c r="AG26" s="625"/>
      <c r="AH26" s="625"/>
      <c r="AI26" s="625"/>
      <c r="AJ26" s="625"/>
      <c r="AK26" s="625"/>
      <c r="AL26" s="626" t="s">
        <v>47</v>
      </c>
      <c r="AM26" s="627"/>
      <c r="AN26" s="627"/>
      <c r="AO26" s="628"/>
      <c r="AP26" s="618" t="s">
        <v>203</v>
      </c>
      <c r="AQ26" s="659"/>
      <c r="AR26" s="659"/>
      <c r="AS26" s="659"/>
      <c r="AT26" s="659"/>
      <c r="AU26" s="659"/>
      <c r="AV26" s="659"/>
      <c r="AW26" s="659"/>
      <c r="AX26" s="659"/>
      <c r="AY26" s="659"/>
      <c r="AZ26" s="659"/>
      <c r="BA26" s="659"/>
      <c r="BB26" s="659"/>
      <c r="BC26" s="659"/>
      <c r="BD26" s="659"/>
      <c r="BE26" s="659"/>
      <c r="BF26" s="640"/>
      <c r="BG26" s="621" t="s">
        <v>47</v>
      </c>
      <c r="BH26" s="622"/>
      <c r="BI26" s="622"/>
      <c r="BJ26" s="622"/>
      <c r="BK26" s="622"/>
      <c r="BL26" s="622"/>
      <c r="BM26" s="622"/>
      <c r="BN26" s="623"/>
      <c r="BO26" s="624" t="s">
        <v>47</v>
      </c>
      <c r="BP26" s="624"/>
      <c r="BQ26" s="624"/>
      <c r="BR26" s="624"/>
      <c r="BS26" s="630" t="s">
        <v>47</v>
      </c>
      <c r="BT26" s="622"/>
      <c r="BU26" s="622"/>
      <c r="BV26" s="622"/>
      <c r="BW26" s="622"/>
      <c r="BX26" s="622"/>
      <c r="BY26" s="622"/>
      <c r="BZ26" s="622"/>
      <c r="CA26" s="622"/>
      <c r="CB26" s="631"/>
      <c r="CD26" s="636" t="s">
        <v>204</v>
      </c>
      <c r="CE26" s="637"/>
      <c r="CF26" s="637"/>
      <c r="CG26" s="637"/>
      <c r="CH26" s="637"/>
      <c r="CI26" s="637"/>
      <c r="CJ26" s="637"/>
      <c r="CK26" s="637"/>
      <c r="CL26" s="637"/>
      <c r="CM26" s="637"/>
      <c r="CN26" s="637"/>
      <c r="CO26" s="637"/>
      <c r="CP26" s="637"/>
      <c r="CQ26" s="638"/>
      <c r="CR26" s="621">
        <v>524917</v>
      </c>
      <c r="CS26" s="622"/>
      <c r="CT26" s="622"/>
      <c r="CU26" s="622"/>
      <c r="CV26" s="622"/>
      <c r="CW26" s="622"/>
      <c r="CX26" s="622"/>
      <c r="CY26" s="623"/>
      <c r="CZ26" s="626">
        <v>8.1999999999999993</v>
      </c>
      <c r="DA26" s="656"/>
      <c r="DB26" s="656"/>
      <c r="DC26" s="658"/>
      <c r="DD26" s="630">
        <v>437522</v>
      </c>
      <c r="DE26" s="622"/>
      <c r="DF26" s="622"/>
      <c r="DG26" s="622"/>
      <c r="DH26" s="622"/>
      <c r="DI26" s="622"/>
      <c r="DJ26" s="622"/>
      <c r="DK26" s="623"/>
      <c r="DL26" s="630" t="s">
        <v>47</v>
      </c>
      <c r="DM26" s="622"/>
      <c r="DN26" s="622"/>
      <c r="DO26" s="622"/>
      <c r="DP26" s="622"/>
      <c r="DQ26" s="622"/>
      <c r="DR26" s="622"/>
      <c r="DS26" s="622"/>
      <c r="DT26" s="622"/>
      <c r="DU26" s="622"/>
      <c r="DV26" s="623"/>
      <c r="DW26" s="626" t="s">
        <v>47</v>
      </c>
      <c r="DX26" s="656"/>
      <c r="DY26" s="656"/>
      <c r="DZ26" s="656"/>
      <c r="EA26" s="656"/>
      <c r="EB26" s="656"/>
      <c r="EC26" s="657"/>
    </row>
    <row r="27" spans="2:133" ht="11.25" customHeight="1" x14ac:dyDescent="0.2">
      <c r="B27" s="618" t="s">
        <v>205</v>
      </c>
      <c r="C27" s="619"/>
      <c r="D27" s="619"/>
      <c r="E27" s="619"/>
      <c r="F27" s="619"/>
      <c r="G27" s="619"/>
      <c r="H27" s="619"/>
      <c r="I27" s="619"/>
      <c r="J27" s="619"/>
      <c r="K27" s="619"/>
      <c r="L27" s="619"/>
      <c r="M27" s="619"/>
      <c r="N27" s="619"/>
      <c r="O27" s="619"/>
      <c r="P27" s="619"/>
      <c r="Q27" s="620"/>
      <c r="R27" s="621">
        <v>176019</v>
      </c>
      <c r="S27" s="622"/>
      <c r="T27" s="622"/>
      <c r="U27" s="622"/>
      <c r="V27" s="622"/>
      <c r="W27" s="622"/>
      <c r="X27" s="622"/>
      <c r="Y27" s="623"/>
      <c r="Z27" s="624">
        <v>2.7</v>
      </c>
      <c r="AA27" s="624"/>
      <c r="AB27" s="624"/>
      <c r="AC27" s="624"/>
      <c r="AD27" s="625" t="s">
        <v>47</v>
      </c>
      <c r="AE27" s="625"/>
      <c r="AF27" s="625"/>
      <c r="AG27" s="625"/>
      <c r="AH27" s="625"/>
      <c r="AI27" s="625"/>
      <c r="AJ27" s="625"/>
      <c r="AK27" s="625"/>
      <c r="AL27" s="626" t="s">
        <v>47</v>
      </c>
      <c r="AM27" s="627"/>
      <c r="AN27" s="627"/>
      <c r="AO27" s="628"/>
      <c r="AP27" s="618" t="s">
        <v>102</v>
      </c>
      <c r="AQ27" s="619"/>
      <c r="AR27" s="619"/>
      <c r="AS27" s="619"/>
      <c r="AT27" s="619"/>
      <c r="AU27" s="619"/>
      <c r="AV27" s="619"/>
      <c r="AW27" s="619"/>
      <c r="AX27" s="619"/>
      <c r="AY27" s="619"/>
      <c r="AZ27" s="619"/>
      <c r="BA27" s="619"/>
      <c r="BB27" s="619"/>
      <c r="BC27" s="619"/>
      <c r="BD27" s="619"/>
      <c r="BE27" s="619"/>
      <c r="BF27" s="620"/>
      <c r="BG27" s="621">
        <v>725920</v>
      </c>
      <c r="BH27" s="622"/>
      <c r="BI27" s="622"/>
      <c r="BJ27" s="622"/>
      <c r="BK27" s="622"/>
      <c r="BL27" s="622"/>
      <c r="BM27" s="622"/>
      <c r="BN27" s="623"/>
      <c r="BO27" s="624">
        <v>100</v>
      </c>
      <c r="BP27" s="624"/>
      <c r="BQ27" s="624"/>
      <c r="BR27" s="624"/>
      <c r="BS27" s="630">
        <v>3752</v>
      </c>
      <c r="BT27" s="622"/>
      <c r="BU27" s="622"/>
      <c r="BV27" s="622"/>
      <c r="BW27" s="622"/>
      <c r="BX27" s="622"/>
      <c r="BY27" s="622"/>
      <c r="BZ27" s="622"/>
      <c r="CA27" s="622"/>
      <c r="CB27" s="631"/>
      <c r="CD27" s="636" t="s">
        <v>206</v>
      </c>
      <c r="CE27" s="637"/>
      <c r="CF27" s="637"/>
      <c r="CG27" s="637"/>
      <c r="CH27" s="637"/>
      <c r="CI27" s="637"/>
      <c r="CJ27" s="637"/>
      <c r="CK27" s="637"/>
      <c r="CL27" s="637"/>
      <c r="CM27" s="637"/>
      <c r="CN27" s="637"/>
      <c r="CO27" s="637"/>
      <c r="CP27" s="637"/>
      <c r="CQ27" s="638"/>
      <c r="CR27" s="621">
        <v>430153</v>
      </c>
      <c r="CS27" s="644"/>
      <c r="CT27" s="644"/>
      <c r="CU27" s="644"/>
      <c r="CV27" s="644"/>
      <c r="CW27" s="644"/>
      <c r="CX27" s="644"/>
      <c r="CY27" s="645"/>
      <c r="CZ27" s="626">
        <v>6.7</v>
      </c>
      <c r="DA27" s="656"/>
      <c r="DB27" s="656"/>
      <c r="DC27" s="658"/>
      <c r="DD27" s="630">
        <v>142199</v>
      </c>
      <c r="DE27" s="644"/>
      <c r="DF27" s="644"/>
      <c r="DG27" s="644"/>
      <c r="DH27" s="644"/>
      <c r="DI27" s="644"/>
      <c r="DJ27" s="644"/>
      <c r="DK27" s="645"/>
      <c r="DL27" s="630">
        <v>141912</v>
      </c>
      <c r="DM27" s="644"/>
      <c r="DN27" s="644"/>
      <c r="DO27" s="644"/>
      <c r="DP27" s="644"/>
      <c r="DQ27" s="644"/>
      <c r="DR27" s="644"/>
      <c r="DS27" s="644"/>
      <c r="DT27" s="644"/>
      <c r="DU27" s="644"/>
      <c r="DV27" s="645"/>
      <c r="DW27" s="626">
        <v>5.5</v>
      </c>
      <c r="DX27" s="656"/>
      <c r="DY27" s="656"/>
      <c r="DZ27" s="656"/>
      <c r="EA27" s="656"/>
      <c r="EB27" s="656"/>
      <c r="EC27" s="657"/>
    </row>
    <row r="28" spans="2:133" ht="11.25" customHeight="1" x14ac:dyDescent="0.2">
      <c r="B28" s="662" t="s">
        <v>207</v>
      </c>
      <c r="C28" s="663"/>
      <c r="D28" s="663"/>
      <c r="E28" s="663"/>
      <c r="F28" s="663"/>
      <c r="G28" s="663"/>
      <c r="H28" s="663"/>
      <c r="I28" s="663"/>
      <c r="J28" s="663"/>
      <c r="K28" s="663"/>
      <c r="L28" s="663"/>
      <c r="M28" s="663"/>
      <c r="N28" s="663"/>
      <c r="O28" s="663"/>
      <c r="P28" s="663"/>
      <c r="Q28" s="664"/>
      <c r="R28" s="621" t="s">
        <v>47</v>
      </c>
      <c r="S28" s="622"/>
      <c r="T28" s="622"/>
      <c r="U28" s="622"/>
      <c r="V28" s="622"/>
      <c r="W28" s="622"/>
      <c r="X28" s="622"/>
      <c r="Y28" s="623"/>
      <c r="Z28" s="624" t="s">
        <v>47</v>
      </c>
      <c r="AA28" s="624"/>
      <c r="AB28" s="624"/>
      <c r="AC28" s="624"/>
      <c r="AD28" s="625" t="s">
        <v>47</v>
      </c>
      <c r="AE28" s="625"/>
      <c r="AF28" s="625"/>
      <c r="AG28" s="625"/>
      <c r="AH28" s="625"/>
      <c r="AI28" s="625"/>
      <c r="AJ28" s="625"/>
      <c r="AK28" s="625"/>
      <c r="AL28" s="626" t="s">
        <v>47</v>
      </c>
      <c r="AM28" s="627"/>
      <c r="AN28" s="627"/>
      <c r="AO28" s="628"/>
      <c r="AP28" s="665"/>
      <c r="AQ28" s="666"/>
      <c r="AR28" s="666"/>
      <c r="AS28" s="666"/>
      <c r="AT28" s="666"/>
      <c r="AU28" s="666"/>
      <c r="AV28" s="666"/>
      <c r="AW28" s="666"/>
      <c r="AX28" s="666"/>
      <c r="AY28" s="666"/>
      <c r="AZ28" s="666"/>
      <c r="BA28" s="666"/>
      <c r="BB28" s="666"/>
      <c r="BC28" s="666"/>
      <c r="BD28" s="666"/>
      <c r="BE28" s="666"/>
      <c r="BF28" s="667"/>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208</v>
      </c>
      <c r="CE28" s="637"/>
      <c r="CF28" s="637"/>
      <c r="CG28" s="637"/>
      <c r="CH28" s="637"/>
      <c r="CI28" s="637"/>
      <c r="CJ28" s="637"/>
      <c r="CK28" s="637"/>
      <c r="CL28" s="637"/>
      <c r="CM28" s="637"/>
      <c r="CN28" s="637"/>
      <c r="CO28" s="637"/>
      <c r="CP28" s="637"/>
      <c r="CQ28" s="638"/>
      <c r="CR28" s="621">
        <v>218032</v>
      </c>
      <c r="CS28" s="622"/>
      <c r="CT28" s="622"/>
      <c r="CU28" s="622"/>
      <c r="CV28" s="622"/>
      <c r="CW28" s="622"/>
      <c r="CX28" s="622"/>
      <c r="CY28" s="623"/>
      <c r="CZ28" s="626">
        <v>3.4</v>
      </c>
      <c r="DA28" s="656"/>
      <c r="DB28" s="656"/>
      <c r="DC28" s="658"/>
      <c r="DD28" s="630">
        <v>207427</v>
      </c>
      <c r="DE28" s="622"/>
      <c r="DF28" s="622"/>
      <c r="DG28" s="622"/>
      <c r="DH28" s="622"/>
      <c r="DI28" s="622"/>
      <c r="DJ28" s="622"/>
      <c r="DK28" s="623"/>
      <c r="DL28" s="630">
        <v>207427</v>
      </c>
      <c r="DM28" s="622"/>
      <c r="DN28" s="622"/>
      <c r="DO28" s="622"/>
      <c r="DP28" s="622"/>
      <c r="DQ28" s="622"/>
      <c r="DR28" s="622"/>
      <c r="DS28" s="622"/>
      <c r="DT28" s="622"/>
      <c r="DU28" s="622"/>
      <c r="DV28" s="623"/>
      <c r="DW28" s="626">
        <v>8.1</v>
      </c>
      <c r="DX28" s="656"/>
      <c r="DY28" s="656"/>
      <c r="DZ28" s="656"/>
      <c r="EA28" s="656"/>
      <c r="EB28" s="656"/>
      <c r="EC28" s="657"/>
    </row>
    <row r="29" spans="2:133" ht="11.25" customHeight="1" x14ac:dyDescent="0.2">
      <c r="B29" s="618" t="s">
        <v>209</v>
      </c>
      <c r="C29" s="619"/>
      <c r="D29" s="619"/>
      <c r="E29" s="619"/>
      <c r="F29" s="619"/>
      <c r="G29" s="619"/>
      <c r="H29" s="619"/>
      <c r="I29" s="619"/>
      <c r="J29" s="619"/>
      <c r="K29" s="619"/>
      <c r="L29" s="619"/>
      <c r="M29" s="619"/>
      <c r="N29" s="619"/>
      <c r="O29" s="619"/>
      <c r="P29" s="619"/>
      <c r="Q29" s="620"/>
      <c r="R29" s="621">
        <v>3055236</v>
      </c>
      <c r="S29" s="622"/>
      <c r="T29" s="622"/>
      <c r="U29" s="622"/>
      <c r="V29" s="622"/>
      <c r="W29" s="622"/>
      <c r="X29" s="622"/>
      <c r="Y29" s="623"/>
      <c r="Z29" s="624">
        <v>46.5</v>
      </c>
      <c r="AA29" s="624"/>
      <c r="AB29" s="624"/>
      <c r="AC29" s="624"/>
      <c r="AD29" s="625" t="s">
        <v>47</v>
      </c>
      <c r="AE29" s="625"/>
      <c r="AF29" s="625"/>
      <c r="AG29" s="625"/>
      <c r="AH29" s="625"/>
      <c r="AI29" s="625"/>
      <c r="AJ29" s="625"/>
      <c r="AK29" s="625"/>
      <c r="AL29" s="626" t="s">
        <v>47</v>
      </c>
      <c r="AM29" s="627"/>
      <c r="AN29" s="627"/>
      <c r="AO29" s="628"/>
      <c r="AP29" s="600" t="s">
        <v>7</v>
      </c>
      <c r="AQ29" s="601"/>
      <c r="AR29" s="601"/>
      <c r="AS29" s="601"/>
      <c r="AT29" s="601"/>
      <c r="AU29" s="601"/>
      <c r="AV29" s="601"/>
      <c r="AW29" s="601"/>
      <c r="AX29" s="601"/>
      <c r="AY29" s="601"/>
      <c r="AZ29" s="601"/>
      <c r="BA29" s="601"/>
      <c r="BB29" s="601"/>
      <c r="BC29" s="601"/>
      <c r="BD29" s="601"/>
      <c r="BE29" s="601"/>
      <c r="BF29" s="602"/>
      <c r="BG29" s="600" t="s">
        <v>126</v>
      </c>
      <c r="BH29" s="660"/>
      <c r="BI29" s="660"/>
      <c r="BJ29" s="660"/>
      <c r="BK29" s="660"/>
      <c r="BL29" s="660"/>
      <c r="BM29" s="660"/>
      <c r="BN29" s="660"/>
      <c r="BO29" s="660"/>
      <c r="BP29" s="660"/>
      <c r="BQ29" s="661"/>
      <c r="BR29" s="600" t="s">
        <v>210</v>
      </c>
      <c r="BS29" s="660"/>
      <c r="BT29" s="660"/>
      <c r="BU29" s="660"/>
      <c r="BV29" s="660"/>
      <c r="BW29" s="660"/>
      <c r="BX29" s="660"/>
      <c r="BY29" s="660"/>
      <c r="BZ29" s="660"/>
      <c r="CA29" s="660"/>
      <c r="CB29" s="661"/>
      <c r="CD29" s="683" t="s">
        <v>211</v>
      </c>
      <c r="CE29" s="684"/>
      <c r="CF29" s="636" t="s">
        <v>212</v>
      </c>
      <c r="CG29" s="637"/>
      <c r="CH29" s="637"/>
      <c r="CI29" s="637"/>
      <c r="CJ29" s="637"/>
      <c r="CK29" s="637"/>
      <c r="CL29" s="637"/>
      <c r="CM29" s="637"/>
      <c r="CN29" s="637"/>
      <c r="CO29" s="637"/>
      <c r="CP29" s="637"/>
      <c r="CQ29" s="638"/>
      <c r="CR29" s="621">
        <v>218028</v>
      </c>
      <c r="CS29" s="644"/>
      <c r="CT29" s="644"/>
      <c r="CU29" s="644"/>
      <c r="CV29" s="644"/>
      <c r="CW29" s="644"/>
      <c r="CX29" s="644"/>
      <c r="CY29" s="645"/>
      <c r="CZ29" s="626">
        <v>3.4</v>
      </c>
      <c r="DA29" s="656"/>
      <c r="DB29" s="656"/>
      <c r="DC29" s="658"/>
      <c r="DD29" s="630">
        <v>207423</v>
      </c>
      <c r="DE29" s="644"/>
      <c r="DF29" s="644"/>
      <c r="DG29" s="644"/>
      <c r="DH29" s="644"/>
      <c r="DI29" s="644"/>
      <c r="DJ29" s="644"/>
      <c r="DK29" s="645"/>
      <c r="DL29" s="630">
        <v>207423</v>
      </c>
      <c r="DM29" s="644"/>
      <c r="DN29" s="644"/>
      <c r="DO29" s="644"/>
      <c r="DP29" s="644"/>
      <c r="DQ29" s="644"/>
      <c r="DR29" s="644"/>
      <c r="DS29" s="644"/>
      <c r="DT29" s="644"/>
      <c r="DU29" s="644"/>
      <c r="DV29" s="645"/>
      <c r="DW29" s="626">
        <v>8.1</v>
      </c>
      <c r="DX29" s="656"/>
      <c r="DY29" s="656"/>
      <c r="DZ29" s="656"/>
      <c r="EA29" s="656"/>
      <c r="EB29" s="656"/>
      <c r="EC29" s="657"/>
    </row>
    <row r="30" spans="2:133" ht="11.25" customHeight="1" x14ac:dyDescent="0.2">
      <c r="B30" s="618" t="s">
        <v>213</v>
      </c>
      <c r="C30" s="619"/>
      <c r="D30" s="619"/>
      <c r="E30" s="619"/>
      <c r="F30" s="619"/>
      <c r="G30" s="619"/>
      <c r="H30" s="619"/>
      <c r="I30" s="619"/>
      <c r="J30" s="619"/>
      <c r="K30" s="619"/>
      <c r="L30" s="619"/>
      <c r="M30" s="619"/>
      <c r="N30" s="619"/>
      <c r="O30" s="619"/>
      <c r="P30" s="619"/>
      <c r="Q30" s="620"/>
      <c r="R30" s="621">
        <v>44752</v>
      </c>
      <c r="S30" s="622"/>
      <c r="T30" s="622"/>
      <c r="U30" s="622"/>
      <c r="V30" s="622"/>
      <c r="W30" s="622"/>
      <c r="X30" s="622"/>
      <c r="Y30" s="623"/>
      <c r="Z30" s="624">
        <v>0.7</v>
      </c>
      <c r="AA30" s="624"/>
      <c r="AB30" s="624"/>
      <c r="AC30" s="624"/>
      <c r="AD30" s="625">
        <v>13045</v>
      </c>
      <c r="AE30" s="625"/>
      <c r="AF30" s="625"/>
      <c r="AG30" s="625"/>
      <c r="AH30" s="625"/>
      <c r="AI30" s="625"/>
      <c r="AJ30" s="625"/>
      <c r="AK30" s="625"/>
      <c r="AL30" s="626">
        <v>0.5</v>
      </c>
      <c r="AM30" s="627"/>
      <c r="AN30" s="627"/>
      <c r="AO30" s="628"/>
      <c r="AP30" s="668" t="s">
        <v>214</v>
      </c>
      <c r="AQ30" s="669"/>
      <c r="AR30" s="669"/>
      <c r="AS30" s="669"/>
      <c r="AT30" s="674" t="s">
        <v>215</v>
      </c>
      <c r="AU30" s="224"/>
      <c r="AV30" s="224"/>
      <c r="AW30" s="224"/>
      <c r="AX30" s="607" t="s">
        <v>102</v>
      </c>
      <c r="AY30" s="608"/>
      <c r="AZ30" s="608"/>
      <c r="BA30" s="608"/>
      <c r="BB30" s="608"/>
      <c r="BC30" s="608"/>
      <c r="BD30" s="608"/>
      <c r="BE30" s="608"/>
      <c r="BF30" s="609"/>
      <c r="BG30" s="680">
        <v>99.8</v>
      </c>
      <c r="BH30" s="681"/>
      <c r="BI30" s="681"/>
      <c r="BJ30" s="681"/>
      <c r="BK30" s="681"/>
      <c r="BL30" s="681"/>
      <c r="BM30" s="616">
        <v>99.3</v>
      </c>
      <c r="BN30" s="681"/>
      <c r="BO30" s="681"/>
      <c r="BP30" s="681"/>
      <c r="BQ30" s="682"/>
      <c r="BR30" s="680">
        <v>99.7</v>
      </c>
      <c r="BS30" s="681"/>
      <c r="BT30" s="681"/>
      <c r="BU30" s="681"/>
      <c r="BV30" s="681"/>
      <c r="BW30" s="681"/>
      <c r="BX30" s="616">
        <v>99.2</v>
      </c>
      <c r="BY30" s="681"/>
      <c r="BZ30" s="681"/>
      <c r="CA30" s="681"/>
      <c r="CB30" s="682"/>
      <c r="CD30" s="685"/>
      <c r="CE30" s="686"/>
      <c r="CF30" s="636" t="s">
        <v>216</v>
      </c>
      <c r="CG30" s="637"/>
      <c r="CH30" s="637"/>
      <c r="CI30" s="637"/>
      <c r="CJ30" s="637"/>
      <c r="CK30" s="637"/>
      <c r="CL30" s="637"/>
      <c r="CM30" s="637"/>
      <c r="CN30" s="637"/>
      <c r="CO30" s="637"/>
      <c r="CP30" s="637"/>
      <c r="CQ30" s="638"/>
      <c r="CR30" s="621">
        <v>200864</v>
      </c>
      <c r="CS30" s="622"/>
      <c r="CT30" s="622"/>
      <c r="CU30" s="622"/>
      <c r="CV30" s="622"/>
      <c r="CW30" s="622"/>
      <c r="CX30" s="622"/>
      <c r="CY30" s="623"/>
      <c r="CZ30" s="626">
        <v>3.1</v>
      </c>
      <c r="DA30" s="656"/>
      <c r="DB30" s="656"/>
      <c r="DC30" s="658"/>
      <c r="DD30" s="630">
        <v>190259</v>
      </c>
      <c r="DE30" s="622"/>
      <c r="DF30" s="622"/>
      <c r="DG30" s="622"/>
      <c r="DH30" s="622"/>
      <c r="DI30" s="622"/>
      <c r="DJ30" s="622"/>
      <c r="DK30" s="623"/>
      <c r="DL30" s="630">
        <v>190259</v>
      </c>
      <c r="DM30" s="622"/>
      <c r="DN30" s="622"/>
      <c r="DO30" s="622"/>
      <c r="DP30" s="622"/>
      <c r="DQ30" s="622"/>
      <c r="DR30" s="622"/>
      <c r="DS30" s="622"/>
      <c r="DT30" s="622"/>
      <c r="DU30" s="622"/>
      <c r="DV30" s="623"/>
      <c r="DW30" s="626">
        <v>7.4</v>
      </c>
      <c r="DX30" s="656"/>
      <c r="DY30" s="656"/>
      <c r="DZ30" s="656"/>
      <c r="EA30" s="656"/>
      <c r="EB30" s="656"/>
      <c r="EC30" s="657"/>
    </row>
    <row r="31" spans="2:133" ht="11.25" customHeight="1" x14ac:dyDescent="0.2">
      <c r="B31" s="618" t="s">
        <v>217</v>
      </c>
      <c r="C31" s="619"/>
      <c r="D31" s="619"/>
      <c r="E31" s="619"/>
      <c r="F31" s="619"/>
      <c r="G31" s="619"/>
      <c r="H31" s="619"/>
      <c r="I31" s="619"/>
      <c r="J31" s="619"/>
      <c r="K31" s="619"/>
      <c r="L31" s="619"/>
      <c r="M31" s="619"/>
      <c r="N31" s="619"/>
      <c r="O31" s="619"/>
      <c r="P31" s="619"/>
      <c r="Q31" s="620"/>
      <c r="R31" s="621">
        <v>5084</v>
      </c>
      <c r="S31" s="622"/>
      <c r="T31" s="622"/>
      <c r="U31" s="622"/>
      <c r="V31" s="622"/>
      <c r="W31" s="622"/>
      <c r="X31" s="622"/>
      <c r="Y31" s="623"/>
      <c r="Z31" s="624">
        <v>0.1</v>
      </c>
      <c r="AA31" s="624"/>
      <c r="AB31" s="624"/>
      <c r="AC31" s="624"/>
      <c r="AD31" s="625" t="s">
        <v>47</v>
      </c>
      <c r="AE31" s="625"/>
      <c r="AF31" s="625"/>
      <c r="AG31" s="625"/>
      <c r="AH31" s="625"/>
      <c r="AI31" s="625"/>
      <c r="AJ31" s="625"/>
      <c r="AK31" s="625"/>
      <c r="AL31" s="626" t="s">
        <v>47</v>
      </c>
      <c r="AM31" s="627"/>
      <c r="AN31" s="627"/>
      <c r="AO31" s="628"/>
      <c r="AP31" s="670"/>
      <c r="AQ31" s="671"/>
      <c r="AR31" s="671"/>
      <c r="AS31" s="671"/>
      <c r="AT31" s="675"/>
      <c r="AU31" s="223" t="s">
        <v>218</v>
      </c>
      <c r="AV31" s="223"/>
      <c r="AW31" s="223"/>
      <c r="AX31" s="618" t="s">
        <v>219</v>
      </c>
      <c r="AY31" s="619"/>
      <c r="AZ31" s="619"/>
      <c r="BA31" s="619"/>
      <c r="BB31" s="619"/>
      <c r="BC31" s="619"/>
      <c r="BD31" s="619"/>
      <c r="BE31" s="619"/>
      <c r="BF31" s="620"/>
      <c r="BG31" s="677">
        <v>99.8</v>
      </c>
      <c r="BH31" s="644"/>
      <c r="BI31" s="644"/>
      <c r="BJ31" s="644"/>
      <c r="BK31" s="644"/>
      <c r="BL31" s="644"/>
      <c r="BM31" s="627">
        <v>99.5</v>
      </c>
      <c r="BN31" s="678"/>
      <c r="BO31" s="678"/>
      <c r="BP31" s="678"/>
      <c r="BQ31" s="679"/>
      <c r="BR31" s="677">
        <v>99.7</v>
      </c>
      <c r="BS31" s="644"/>
      <c r="BT31" s="644"/>
      <c r="BU31" s="644"/>
      <c r="BV31" s="644"/>
      <c r="BW31" s="644"/>
      <c r="BX31" s="627">
        <v>99.1</v>
      </c>
      <c r="BY31" s="678"/>
      <c r="BZ31" s="678"/>
      <c r="CA31" s="678"/>
      <c r="CB31" s="679"/>
      <c r="CD31" s="685"/>
      <c r="CE31" s="686"/>
      <c r="CF31" s="636" t="s">
        <v>220</v>
      </c>
      <c r="CG31" s="637"/>
      <c r="CH31" s="637"/>
      <c r="CI31" s="637"/>
      <c r="CJ31" s="637"/>
      <c r="CK31" s="637"/>
      <c r="CL31" s="637"/>
      <c r="CM31" s="637"/>
      <c r="CN31" s="637"/>
      <c r="CO31" s="637"/>
      <c r="CP31" s="637"/>
      <c r="CQ31" s="638"/>
      <c r="CR31" s="621">
        <v>17164</v>
      </c>
      <c r="CS31" s="644"/>
      <c r="CT31" s="644"/>
      <c r="CU31" s="644"/>
      <c r="CV31" s="644"/>
      <c r="CW31" s="644"/>
      <c r="CX31" s="644"/>
      <c r="CY31" s="645"/>
      <c r="CZ31" s="626">
        <v>0.3</v>
      </c>
      <c r="DA31" s="656"/>
      <c r="DB31" s="656"/>
      <c r="DC31" s="658"/>
      <c r="DD31" s="630">
        <v>17164</v>
      </c>
      <c r="DE31" s="644"/>
      <c r="DF31" s="644"/>
      <c r="DG31" s="644"/>
      <c r="DH31" s="644"/>
      <c r="DI31" s="644"/>
      <c r="DJ31" s="644"/>
      <c r="DK31" s="645"/>
      <c r="DL31" s="630">
        <v>17164</v>
      </c>
      <c r="DM31" s="644"/>
      <c r="DN31" s="644"/>
      <c r="DO31" s="644"/>
      <c r="DP31" s="644"/>
      <c r="DQ31" s="644"/>
      <c r="DR31" s="644"/>
      <c r="DS31" s="644"/>
      <c r="DT31" s="644"/>
      <c r="DU31" s="644"/>
      <c r="DV31" s="645"/>
      <c r="DW31" s="626">
        <v>0.7</v>
      </c>
      <c r="DX31" s="656"/>
      <c r="DY31" s="656"/>
      <c r="DZ31" s="656"/>
      <c r="EA31" s="656"/>
      <c r="EB31" s="656"/>
      <c r="EC31" s="657"/>
    </row>
    <row r="32" spans="2:133" ht="11.25" customHeight="1" x14ac:dyDescent="0.2">
      <c r="B32" s="618" t="s">
        <v>221</v>
      </c>
      <c r="C32" s="619"/>
      <c r="D32" s="619"/>
      <c r="E32" s="619"/>
      <c r="F32" s="619"/>
      <c r="G32" s="619"/>
      <c r="H32" s="619"/>
      <c r="I32" s="619"/>
      <c r="J32" s="619"/>
      <c r="K32" s="619"/>
      <c r="L32" s="619"/>
      <c r="M32" s="619"/>
      <c r="N32" s="619"/>
      <c r="O32" s="619"/>
      <c r="P32" s="619"/>
      <c r="Q32" s="620"/>
      <c r="R32" s="621">
        <v>100076</v>
      </c>
      <c r="S32" s="622"/>
      <c r="T32" s="622"/>
      <c r="U32" s="622"/>
      <c r="V32" s="622"/>
      <c r="W32" s="622"/>
      <c r="X32" s="622"/>
      <c r="Y32" s="623"/>
      <c r="Z32" s="624">
        <v>1.5</v>
      </c>
      <c r="AA32" s="624"/>
      <c r="AB32" s="624"/>
      <c r="AC32" s="624"/>
      <c r="AD32" s="625" t="s">
        <v>47</v>
      </c>
      <c r="AE32" s="625"/>
      <c r="AF32" s="625"/>
      <c r="AG32" s="625"/>
      <c r="AH32" s="625"/>
      <c r="AI32" s="625"/>
      <c r="AJ32" s="625"/>
      <c r="AK32" s="625"/>
      <c r="AL32" s="626" t="s">
        <v>47</v>
      </c>
      <c r="AM32" s="627"/>
      <c r="AN32" s="627"/>
      <c r="AO32" s="628"/>
      <c r="AP32" s="672"/>
      <c r="AQ32" s="673"/>
      <c r="AR32" s="673"/>
      <c r="AS32" s="673"/>
      <c r="AT32" s="676"/>
      <c r="AU32" s="225"/>
      <c r="AV32" s="225"/>
      <c r="AW32" s="225"/>
      <c r="AX32" s="665" t="s">
        <v>222</v>
      </c>
      <c r="AY32" s="666"/>
      <c r="AZ32" s="666"/>
      <c r="BA32" s="666"/>
      <c r="BB32" s="666"/>
      <c r="BC32" s="666"/>
      <c r="BD32" s="666"/>
      <c r="BE32" s="666"/>
      <c r="BF32" s="667"/>
      <c r="BG32" s="689">
        <v>99.7</v>
      </c>
      <c r="BH32" s="690"/>
      <c r="BI32" s="690"/>
      <c r="BJ32" s="690"/>
      <c r="BK32" s="690"/>
      <c r="BL32" s="690"/>
      <c r="BM32" s="691">
        <v>98.8</v>
      </c>
      <c r="BN32" s="690"/>
      <c r="BO32" s="690"/>
      <c r="BP32" s="690"/>
      <c r="BQ32" s="692"/>
      <c r="BR32" s="689">
        <v>99.5</v>
      </c>
      <c r="BS32" s="690"/>
      <c r="BT32" s="690"/>
      <c r="BU32" s="690"/>
      <c r="BV32" s="690"/>
      <c r="BW32" s="690"/>
      <c r="BX32" s="691">
        <v>98.8</v>
      </c>
      <c r="BY32" s="690"/>
      <c r="BZ32" s="690"/>
      <c r="CA32" s="690"/>
      <c r="CB32" s="692"/>
      <c r="CD32" s="687"/>
      <c r="CE32" s="688"/>
      <c r="CF32" s="636" t="s">
        <v>223</v>
      </c>
      <c r="CG32" s="637"/>
      <c r="CH32" s="637"/>
      <c r="CI32" s="637"/>
      <c r="CJ32" s="637"/>
      <c r="CK32" s="637"/>
      <c r="CL32" s="637"/>
      <c r="CM32" s="637"/>
      <c r="CN32" s="637"/>
      <c r="CO32" s="637"/>
      <c r="CP32" s="637"/>
      <c r="CQ32" s="638"/>
      <c r="CR32" s="621">
        <v>4</v>
      </c>
      <c r="CS32" s="622"/>
      <c r="CT32" s="622"/>
      <c r="CU32" s="622"/>
      <c r="CV32" s="622"/>
      <c r="CW32" s="622"/>
      <c r="CX32" s="622"/>
      <c r="CY32" s="623"/>
      <c r="CZ32" s="626">
        <v>0</v>
      </c>
      <c r="DA32" s="656"/>
      <c r="DB32" s="656"/>
      <c r="DC32" s="658"/>
      <c r="DD32" s="630">
        <v>4</v>
      </c>
      <c r="DE32" s="622"/>
      <c r="DF32" s="622"/>
      <c r="DG32" s="622"/>
      <c r="DH32" s="622"/>
      <c r="DI32" s="622"/>
      <c r="DJ32" s="622"/>
      <c r="DK32" s="623"/>
      <c r="DL32" s="630">
        <v>4</v>
      </c>
      <c r="DM32" s="622"/>
      <c r="DN32" s="622"/>
      <c r="DO32" s="622"/>
      <c r="DP32" s="622"/>
      <c r="DQ32" s="622"/>
      <c r="DR32" s="622"/>
      <c r="DS32" s="622"/>
      <c r="DT32" s="622"/>
      <c r="DU32" s="622"/>
      <c r="DV32" s="623"/>
      <c r="DW32" s="626">
        <v>0</v>
      </c>
      <c r="DX32" s="656"/>
      <c r="DY32" s="656"/>
      <c r="DZ32" s="656"/>
      <c r="EA32" s="656"/>
      <c r="EB32" s="656"/>
      <c r="EC32" s="657"/>
    </row>
    <row r="33" spans="2:133" ht="11.25" customHeight="1" x14ac:dyDescent="0.2">
      <c r="B33" s="618" t="s">
        <v>224</v>
      </c>
      <c r="C33" s="619"/>
      <c r="D33" s="619"/>
      <c r="E33" s="619"/>
      <c r="F33" s="619"/>
      <c r="G33" s="619"/>
      <c r="H33" s="619"/>
      <c r="I33" s="619"/>
      <c r="J33" s="619"/>
      <c r="K33" s="619"/>
      <c r="L33" s="619"/>
      <c r="M33" s="619"/>
      <c r="N33" s="619"/>
      <c r="O33" s="619"/>
      <c r="P33" s="619"/>
      <c r="Q33" s="620"/>
      <c r="R33" s="621">
        <v>225079</v>
      </c>
      <c r="S33" s="622"/>
      <c r="T33" s="622"/>
      <c r="U33" s="622"/>
      <c r="V33" s="622"/>
      <c r="W33" s="622"/>
      <c r="X33" s="622"/>
      <c r="Y33" s="623"/>
      <c r="Z33" s="624">
        <v>3.4</v>
      </c>
      <c r="AA33" s="624"/>
      <c r="AB33" s="624"/>
      <c r="AC33" s="624"/>
      <c r="AD33" s="625" t="s">
        <v>47</v>
      </c>
      <c r="AE33" s="625"/>
      <c r="AF33" s="625"/>
      <c r="AG33" s="625"/>
      <c r="AH33" s="625"/>
      <c r="AI33" s="625"/>
      <c r="AJ33" s="625"/>
      <c r="AK33" s="625"/>
      <c r="AL33" s="626" t="s">
        <v>47</v>
      </c>
      <c r="AM33" s="627"/>
      <c r="AN33" s="627"/>
      <c r="AO33" s="628"/>
      <c r="AP33" s="226"/>
      <c r="AQ33" s="227"/>
      <c r="AR33" s="223"/>
      <c r="AS33" s="224"/>
      <c r="AT33" s="224"/>
      <c r="AU33" s="224"/>
      <c r="AV33" s="224"/>
      <c r="AW33" s="224"/>
      <c r="AX33" s="224"/>
      <c r="AY33" s="224"/>
      <c r="AZ33" s="224"/>
      <c r="BA33" s="224"/>
      <c r="BB33" s="224"/>
      <c r="BC33" s="224"/>
      <c r="BD33" s="224"/>
      <c r="BE33" s="224"/>
      <c r="BF33" s="224"/>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D33" s="636" t="s">
        <v>225</v>
      </c>
      <c r="CE33" s="637"/>
      <c r="CF33" s="637"/>
      <c r="CG33" s="637"/>
      <c r="CH33" s="637"/>
      <c r="CI33" s="637"/>
      <c r="CJ33" s="637"/>
      <c r="CK33" s="637"/>
      <c r="CL33" s="637"/>
      <c r="CM33" s="637"/>
      <c r="CN33" s="637"/>
      <c r="CO33" s="637"/>
      <c r="CP33" s="637"/>
      <c r="CQ33" s="638"/>
      <c r="CR33" s="621">
        <v>3820724</v>
      </c>
      <c r="CS33" s="644"/>
      <c r="CT33" s="644"/>
      <c r="CU33" s="644"/>
      <c r="CV33" s="644"/>
      <c r="CW33" s="644"/>
      <c r="CX33" s="644"/>
      <c r="CY33" s="645"/>
      <c r="CZ33" s="626">
        <v>59.8</v>
      </c>
      <c r="DA33" s="656"/>
      <c r="DB33" s="656"/>
      <c r="DC33" s="658"/>
      <c r="DD33" s="630">
        <v>1648607</v>
      </c>
      <c r="DE33" s="644"/>
      <c r="DF33" s="644"/>
      <c r="DG33" s="644"/>
      <c r="DH33" s="644"/>
      <c r="DI33" s="644"/>
      <c r="DJ33" s="644"/>
      <c r="DK33" s="645"/>
      <c r="DL33" s="630">
        <v>805872</v>
      </c>
      <c r="DM33" s="644"/>
      <c r="DN33" s="644"/>
      <c r="DO33" s="644"/>
      <c r="DP33" s="644"/>
      <c r="DQ33" s="644"/>
      <c r="DR33" s="644"/>
      <c r="DS33" s="644"/>
      <c r="DT33" s="644"/>
      <c r="DU33" s="644"/>
      <c r="DV33" s="645"/>
      <c r="DW33" s="626">
        <v>31.3</v>
      </c>
      <c r="DX33" s="656"/>
      <c r="DY33" s="656"/>
      <c r="DZ33" s="656"/>
      <c r="EA33" s="656"/>
      <c r="EB33" s="656"/>
      <c r="EC33" s="657"/>
    </row>
    <row r="34" spans="2:133" ht="11.25" customHeight="1" x14ac:dyDescent="0.2">
      <c r="B34" s="618" t="s">
        <v>226</v>
      </c>
      <c r="C34" s="619"/>
      <c r="D34" s="619"/>
      <c r="E34" s="619"/>
      <c r="F34" s="619"/>
      <c r="G34" s="619"/>
      <c r="H34" s="619"/>
      <c r="I34" s="619"/>
      <c r="J34" s="619"/>
      <c r="K34" s="619"/>
      <c r="L34" s="619"/>
      <c r="M34" s="619"/>
      <c r="N34" s="619"/>
      <c r="O34" s="619"/>
      <c r="P34" s="619"/>
      <c r="Q34" s="620"/>
      <c r="R34" s="621">
        <v>71790</v>
      </c>
      <c r="S34" s="622"/>
      <c r="T34" s="622"/>
      <c r="U34" s="622"/>
      <c r="V34" s="622"/>
      <c r="W34" s="622"/>
      <c r="X34" s="622"/>
      <c r="Y34" s="623"/>
      <c r="Z34" s="624">
        <v>1.1000000000000001</v>
      </c>
      <c r="AA34" s="624"/>
      <c r="AB34" s="624"/>
      <c r="AC34" s="624"/>
      <c r="AD34" s="625">
        <v>135</v>
      </c>
      <c r="AE34" s="625"/>
      <c r="AF34" s="625"/>
      <c r="AG34" s="625"/>
      <c r="AH34" s="625"/>
      <c r="AI34" s="625"/>
      <c r="AJ34" s="625"/>
      <c r="AK34" s="625"/>
      <c r="AL34" s="626">
        <v>0</v>
      </c>
      <c r="AM34" s="627"/>
      <c r="AN34" s="627"/>
      <c r="AO34" s="628"/>
      <c r="AP34" s="228"/>
      <c r="AQ34" s="600" t="s">
        <v>227</v>
      </c>
      <c r="AR34" s="601"/>
      <c r="AS34" s="601"/>
      <c r="AT34" s="601"/>
      <c r="AU34" s="601"/>
      <c r="AV34" s="601"/>
      <c r="AW34" s="601"/>
      <c r="AX34" s="601"/>
      <c r="AY34" s="601"/>
      <c r="AZ34" s="601"/>
      <c r="BA34" s="601"/>
      <c r="BB34" s="601"/>
      <c r="BC34" s="601"/>
      <c r="BD34" s="601"/>
      <c r="BE34" s="601"/>
      <c r="BF34" s="602"/>
      <c r="BG34" s="600" t="s">
        <v>228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229</v>
      </c>
      <c r="CE34" s="637"/>
      <c r="CF34" s="637"/>
      <c r="CG34" s="637"/>
      <c r="CH34" s="637"/>
      <c r="CI34" s="637"/>
      <c r="CJ34" s="637"/>
      <c r="CK34" s="637"/>
      <c r="CL34" s="637"/>
      <c r="CM34" s="637"/>
      <c r="CN34" s="637"/>
      <c r="CO34" s="637"/>
      <c r="CP34" s="637"/>
      <c r="CQ34" s="638"/>
      <c r="CR34" s="621">
        <v>1588729</v>
      </c>
      <c r="CS34" s="622"/>
      <c r="CT34" s="622"/>
      <c r="CU34" s="622"/>
      <c r="CV34" s="622"/>
      <c r="CW34" s="622"/>
      <c r="CX34" s="622"/>
      <c r="CY34" s="623"/>
      <c r="CZ34" s="626">
        <v>24.9</v>
      </c>
      <c r="DA34" s="656"/>
      <c r="DB34" s="656"/>
      <c r="DC34" s="658"/>
      <c r="DD34" s="630">
        <v>348856</v>
      </c>
      <c r="DE34" s="622"/>
      <c r="DF34" s="622"/>
      <c r="DG34" s="622"/>
      <c r="DH34" s="622"/>
      <c r="DI34" s="622"/>
      <c r="DJ34" s="622"/>
      <c r="DK34" s="623"/>
      <c r="DL34" s="630">
        <v>317351</v>
      </c>
      <c r="DM34" s="622"/>
      <c r="DN34" s="622"/>
      <c r="DO34" s="622"/>
      <c r="DP34" s="622"/>
      <c r="DQ34" s="622"/>
      <c r="DR34" s="622"/>
      <c r="DS34" s="622"/>
      <c r="DT34" s="622"/>
      <c r="DU34" s="622"/>
      <c r="DV34" s="623"/>
      <c r="DW34" s="626">
        <v>12.3</v>
      </c>
      <c r="DX34" s="656"/>
      <c r="DY34" s="656"/>
      <c r="DZ34" s="656"/>
      <c r="EA34" s="656"/>
      <c r="EB34" s="656"/>
      <c r="EC34" s="657"/>
    </row>
    <row r="35" spans="2:133" ht="11.25" customHeight="1" x14ac:dyDescent="0.2">
      <c r="B35" s="618" t="s">
        <v>230</v>
      </c>
      <c r="C35" s="619"/>
      <c r="D35" s="619"/>
      <c r="E35" s="619"/>
      <c r="F35" s="619"/>
      <c r="G35" s="619"/>
      <c r="H35" s="619"/>
      <c r="I35" s="619"/>
      <c r="J35" s="619"/>
      <c r="K35" s="619"/>
      <c r="L35" s="619"/>
      <c r="M35" s="619"/>
      <c r="N35" s="619"/>
      <c r="O35" s="619"/>
      <c r="P35" s="619"/>
      <c r="Q35" s="620"/>
      <c r="R35" s="621">
        <v>100000</v>
      </c>
      <c r="S35" s="622"/>
      <c r="T35" s="622"/>
      <c r="U35" s="622"/>
      <c r="V35" s="622"/>
      <c r="W35" s="622"/>
      <c r="X35" s="622"/>
      <c r="Y35" s="623"/>
      <c r="Z35" s="624">
        <v>1.5</v>
      </c>
      <c r="AA35" s="624"/>
      <c r="AB35" s="624"/>
      <c r="AC35" s="624"/>
      <c r="AD35" s="625" t="s">
        <v>47</v>
      </c>
      <c r="AE35" s="625"/>
      <c r="AF35" s="625"/>
      <c r="AG35" s="625"/>
      <c r="AH35" s="625"/>
      <c r="AI35" s="625"/>
      <c r="AJ35" s="625"/>
      <c r="AK35" s="625"/>
      <c r="AL35" s="626" t="s">
        <v>47</v>
      </c>
      <c r="AM35" s="627"/>
      <c r="AN35" s="627"/>
      <c r="AO35" s="628"/>
      <c r="AP35" s="228"/>
      <c r="AQ35" s="693" t="s">
        <v>102</v>
      </c>
      <c r="AR35" s="694"/>
      <c r="AS35" s="694"/>
      <c r="AT35" s="694"/>
      <c r="AU35" s="694"/>
      <c r="AV35" s="694"/>
      <c r="AW35" s="694"/>
      <c r="AX35" s="694"/>
      <c r="AY35" s="695"/>
      <c r="AZ35" s="610">
        <v>900025</v>
      </c>
      <c r="BA35" s="611"/>
      <c r="BB35" s="611"/>
      <c r="BC35" s="611"/>
      <c r="BD35" s="611"/>
      <c r="BE35" s="611"/>
      <c r="BF35" s="696"/>
      <c r="BG35" s="632" t="s">
        <v>29</v>
      </c>
      <c r="BH35" s="633"/>
      <c r="BI35" s="633"/>
      <c r="BJ35" s="633"/>
      <c r="BK35" s="633"/>
      <c r="BL35" s="633"/>
      <c r="BM35" s="633"/>
      <c r="BN35" s="633"/>
      <c r="BO35" s="633"/>
      <c r="BP35" s="633"/>
      <c r="BQ35" s="633"/>
      <c r="BR35" s="633"/>
      <c r="BS35" s="633"/>
      <c r="BT35" s="633"/>
      <c r="BU35" s="634"/>
      <c r="BV35" s="610">
        <v>18508</v>
      </c>
      <c r="BW35" s="611"/>
      <c r="BX35" s="611"/>
      <c r="BY35" s="611"/>
      <c r="BZ35" s="611"/>
      <c r="CA35" s="611"/>
      <c r="CB35" s="696"/>
      <c r="CD35" s="636" t="s">
        <v>231</v>
      </c>
      <c r="CE35" s="637"/>
      <c r="CF35" s="637"/>
      <c r="CG35" s="637"/>
      <c r="CH35" s="637"/>
      <c r="CI35" s="637"/>
      <c r="CJ35" s="637"/>
      <c r="CK35" s="637"/>
      <c r="CL35" s="637"/>
      <c r="CM35" s="637"/>
      <c r="CN35" s="637"/>
      <c r="CO35" s="637"/>
      <c r="CP35" s="637"/>
      <c r="CQ35" s="638"/>
      <c r="CR35" s="621">
        <v>65929</v>
      </c>
      <c r="CS35" s="644"/>
      <c r="CT35" s="644"/>
      <c r="CU35" s="644"/>
      <c r="CV35" s="644"/>
      <c r="CW35" s="644"/>
      <c r="CX35" s="644"/>
      <c r="CY35" s="645"/>
      <c r="CZ35" s="626">
        <v>1</v>
      </c>
      <c r="DA35" s="656"/>
      <c r="DB35" s="656"/>
      <c r="DC35" s="658"/>
      <c r="DD35" s="630">
        <v>15987</v>
      </c>
      <c r="DE35" s="644"/>
      <c r="DF35" s="644"/>
      <c r="DG35" s="644"/>
      <c r="DH35" s="644"/>
      <c r="DI35" s="644"/>
      <c r="DJ35" s="644"/>
      <c r="DK35" s="645"/>
      <c r="DL35" s="630">
        <v>15987</v>
      </c>
      <c r="DM35" s="644"/>
      <c r="DN35" s="644"/>
      <c r="DO35" s="644"/>
      <c r="DP35" s="644"/>
      <c r="DQ35" s="644"/>
      <c r="DR35" s="644"/>
      <c r="DS35" s="644"/>
      <c r="DT35" s="644"/>
      <c r="DU35" s="644"/>
      <c r="DV35" s="645"/>
      <c r="DW35" s="626">
        <v>0.6</v>
      </c>
      <c r="DX35" s="656"/>
      <c r="DY35" s="656"/>
      <c r="DZ35" s="656"/>
      <c r="EA35" s="656"/>
      <c r="EB35" s="656"/>
      <c r="EC35" s="657"/>
    </row>
    <row r="36" spans="2:133" ht="11.25" customHeight="1" x14ac:dyDescent="0.2">
      <c r="B36" s="618" t="s">
        <v>232</v>
      </c>
      <c r="C36" s="619"/>
      <c r="D36" s="619"/>
      <c r="E36" s="619"/>
      <c r="F36" s="619"/>
      <c r="G36" s="619"/>
      <c r="H36" s="619"/>
      <c r="I36" s="619"/>
      <c r="J36" s="619"/>
      <c r="K36" s="619"/>
      <c r="L36" s="619"/>
      <c r="M36" s="619"/>
      <c r="N36" s="619"/>
      <c r="O36" s="619"/>
      <c r="P36" s="619"/>
      <c r="Q36" s="620"/>
      <c r="R36" s="621" t="s">
        <v>47</v>
      </c>
      <c r="S36" s="622"/>
      <c r="T36" s="622"/>
      <c r="U36" s="622"/>
      <c r="V36" s="622"/>
      <c r="W36" s="622"/>
      <c r="X36" s="622"/>
      <c r="Y36" s="623"/>
      <c r="Z36" s="624" t="s">
        <v>47</v>
      </c>
      <c r="AA36" s="624"/>
      <c r="AB36" s="624"/>
      <c r="AC36" s="624"/>
      <c r="AD36" s="625" t="s">
        <v>47</v>
      </c>
      <c r="AE36" s="625"/>
      <c r="AF36" s="625"/>
      <c r="AG36" s="625"/>
      <c r="AH36" s="625"/>
      <c r="AI36" s="625"/>
      <c r="AJ36" s="625"/>
      <c r="AK36" s="625"/>
      <c r="AL36" s="626" t="s">
        <v>47</v>
      </c>
      <c r="AM36" s="627"/>
      <c r="AN36" s="627"/>
      <c r="AO36" s="628"/>
      <c r="AQ36" s="697" t="s">
        <v>233</v>
      </c>
      <c r="AR36" s="698"/>
      <c r="AS36" s="698"/>
      <c r="AT36" s="698"/>
      <c r="AU36" s="698"/>
      <c r="AV36" s="698"/>
      <c r="AW36" s="698"/>
      <c r="AX36" s="698"/>
      <c r="AY36" s="699"/>
      <c r="AZ36" s="621">
        <v>457792</v>
      </c>
      <c r="BA36" s="622"/>
      <c r="BB36" s="622"/>
      <c r="BC36" s="622"/>
      <c r="BD36" s="644"/>
      <c r="BE36" s="644"/>
      <c r="BF36" s="679"/>
      <c r="BG36" s="636" t="s">
        <v>234</v>
      </c>
      <c r="BH36" s="637"/>
      <c r="BI36" s="637"/>
      <c r="BJ36" s="637"/>
      <c r="BK36" s="637"/>
      <c r="BL36" s="637"/>
      <c r="BM36" s="637"/>
      <c r="BN36" s="637"/>
      <c r="BO36" s="637"/>
      <c r="BP36" s="637"/>
      <c r="BQ36" s="637"/>
      <c r="BR36" s="637"/>
      <c r="BS36" s="637"/>
      <c r="BT36" s="637"/>
      <c r="BU36" s="638"/>
      <c r="BV36" s="621">
        <v>-32177</v>
      </c>
      <c r="BW36" s="622"/>
      <c r="BX36" s="622"/>
      <c r="BY36" s="622"/>
      <c r="BZ36" s="622"/>
      <c r="CA36" s="622"/>
      <c r="CB36" s="631"/>
      <c r="CD36" s="636" t="s">
        <v>235</v>
      </c>
      <c r="CE36" s="637"/>
      <c r="CF36" s="637"/>
      <c r="CG36" s="637"/>
      <c r="CH36" s="637"/>
      <c r="CI36" s="637"/>
      <c r="CJ36" s="637"/>
      <c r="CK36" s="637"/>
      <c r="CL36" s="637"/>
      <c r="CM36" s="637"/>
      <c r="CN36" s="637"/>
      <c r="CO36" s="637"/>
      <c r="CP36" s="637"/>
      <c r="CQ36" s="638"/>
      <c r="CR36" s="621">
        <v>819646</v>
      </c>
      <c r="CS36" s="622"/>
      <c r="CT36" s="622"/>
      <c r="CU36" s="622"/>
      <c r="CV36" s="622"/>
      <c r="CW36" s="622"/>
      <c r="CX36" s="622"/>
      <c r="CY36" s="623"/>
      <c r="CZ36" s="626">
        <v>12.8</v>
      </c>
      <c r="DA36" s="656"/>
      <c r="DB36" s="656"/>
      <c r="DC36" s="658"/>
      <c r="DD36" s="630">
        <v>163413</v>
      </c>
      <c r="DE36" s="622"/>
      <c r="DF36" s="622"/>
      <c r="DG36" s="622"/>
      <c r="DH36" s="622"/>
      <c r="DI36" s="622"/>
      <c r="DJ36" s="622"/>
      <c r="DK36" s="623"/>
      <c r="DL36" s="630">
        <v>139259</v>
      </c>
      <c r="DM36" s="622"/>
      <c r="DN36" s="622"/>
      <c r="DO36" s="622"/>
      <c r="DP36" s="622"/>
      <c r="DQ36" s="622"/>
      <c r="DR36" s="622"/>
      <c r="DS36" s="622"/>
      <c r="DT36" s="622"/>
      <c r="DU36" s="622"/>
      <c r="DV36" s="623"/>
      <c r="DW36" s="626">
        <v>5.4</v>
      </c>
      <c r="DX36" s="656"/>
      <c r="DY36" s="656"/>
      <c r="DZ36" s="656"/>
      <c r="EA36" s="656"/>
      <c r="EB36" s="656"/>
      <c r="EC36" s="657"/>
    </row>
    <row r="37" spans="2:133" ht="11.25" customHeight="1" x14ac:dyDescent="0.2">
      <c r="B37" s="618" t="s">
        <v>236</v>
      </c>
      <c r="C37" s="619"/>
      <c r="D37" s="619"/>
      <c r="E37" s="619"/>
      <c r="F37" s="619"/>
      <c r="G37" s="619"/>
      <c r="H37" s="619"/>
      <c r="I37" s="619"/>
      <c r="J37" s="619"/>
      <c r="K37" s="619"/>
      <c r="L37" s="619"/>
      <c r="M37" s="619"/>
      <c r="N37" s="619"/>
      <c r="O37" s="619"/>
      <c r="P37" s="619"/>
      <c r="Q37" s="620"/>
      <c r="R37" s="621">
        <v>100000</v>
      </c>
      <c r="S37" s="622"/>
      <c r="T37" s="622"/>
      <c r="U37" s="622"/>
      <c r="V37" s="622"/>
      <c r="W37" s="622"/>
      <c r="X37" s="622"/>
      <c r="Y37" s="623"/>
      <c r="Z37" s="624">
        <v>1.5</v>
      </c>
      <c r="AA37" s="624"/>
      <c r="AB37" s="624"/>
      <c r="AC37" s="624"/>
      <c r="AD37" s="625" t="s">
        <v>47</v>
      </c>
      <c r="AE37" s="625"/>
      <c r="AF37" s="625"/>
      <c r="AG37" s="625"/>
      <c r="AH37" s="625"/>
      <c r="AI37" s="625"/>
      <c r="AJ37" s="625"/>
      <c r="AK37" s="625"/>
      <c r="AL37" s="626" t="s">
        <v>47</v>
      </c>
      <c r="AM37" s="627"/>
      <c r="AN37" s="627"/>
      <c r="AO37" s="628"/>
      <c r="AQ37" s="697" t="s">
        <v>237</v>
      </c>
      <c r="AR37" s="698"/>
      <c r="AS37" s="698"/>
      <c r="AT37" s="698"/>
      <c r="AU37" s="698"/>
      <c r="AV37" s="698"/>
      <c r="AW37" s="698"/>
      <c r="AX37" s="698"/>
      <c r="AY37" s="699"/>
      <c r="AZ37" s="621">
        <v>90000</v>
      </c>
      <c r="BA37" s="622"/>
      <c r="BB37" s="622"/>
      <c r="BC37" s="622"/>
      <c r="BD37" s="644"/>
      <c r="BE37" s="644"/>
      <c r="BF37" s="679"/>
      <c r="BG37" s="636" t="s">
        <v>238</v>
      </c>
      <c r="BH37" s="637"/>
      <c r="BI37" s="637"/>
      <c r="BJ37" s="637"/>
      <c r="BK37" s="637"/>
      <c r="BL37" s="637"/>
      <c r="BM37" s="637"/>
      <c r="BN37" s="637"/>
      <c r="BO37" s="637"/>
      <c r="BP37" s="637"/>
      <c r="BQ37" s="637"/>
      <c r="BR37" s="637"/>
      <c r="BS37" s="637"/>
      <c r="BT37" s="637"/>
      <c r="BU37" s="638"/>
      <c r="BV37" s="621">
        <v>961</v>
      </c>
      <c r="BW37" s="622"/>
      <c r="BX37" s="622"/>
      <c r="BY37" s="622"/>
      <c r="BZ37" s="622"/>
      <c r="CA37" s="622"/>
      <c r="CB37" s="631"/>
      <c r="CD37" s="636" t="s">
        <v>239</v>
      </c>
      <c r="CE37" s="637"/>
      <c r="CF37" s="637"/>
      <c r="CG37" s="637"/>
      <c r="CH37" s="637"/>
      <c r="CI37" s="637"/>
      <c r="CJ37" s="637"/>
      <c r="CK37" s="637"/>
      <c r="CL37" s="637"/>
      <c r="CM37" s="637"/>
      <c r="CN37" s="637"/>
      <c r="CO37" s="637"/>
      <c r="CP37" s="637"/>
      <c r="CQ37" s="638"/>
      <c r="CR37" s="621">
        <v>143167</v>
      </c>
      <c r="CS37" s="644"/>
      <c r="CT37" s="644"/>
      <c r="CU37" s="644"/>
      <c r="CV37" s="644"/>
      <c r="CW37" s="644"/>
      <c r="CX37" s="644"/>
      <c r="CY37" s="645"/>
      <c r="CZ37" s="626">
        <v>2.2000000000000002</v>
      </c>
      <c r="DA37" s="656"/>
      <c r="DB37" s="656"/>
      <c r="DC37" s="658"/>
      <c r="DD37" s="630">
        <v>2867</v>
      </c>
      <c r="DE37" s="644"/>
      <c r="DF37" s="644"/>
      <c r="DG37" s="644"/>
      <c r="DH37" s="644"/>
      <c r="DI37" s="644"/>
      <c r="DJ37" s="644"/>
      <c r="DK37" s="645"/>
      <c r="DL37" s="630">
        <v>2378</v>
      </c>
      <c r="DM37" s="644"/>
      <c r="DN37" s="644"/>
      <c r="DO37" s="644"/>
      <c r="DP37" s="644"/>
      <c r="DQ37" s="644"/>
      <c r="DR37" s="644"/>
      <c r="DS37" s="644"/>
      <c r="DT37" s="644"/>
      <c r="DU37" s="644"/>
      <c r="DV37" s="645"/>
      <c r="DW37" s="626">
        <v>0.1</v>
      </c>
      <c r="DX37" s="656"/>
      <c r="DY37" s="656"/>
      <c r="DZ37" s="656"/>
      <c r="EA37" s="656"/>
      <c r="EB37" s="656"/>
      <c r="EC37" s="657"/>
    </row>
    <row r="38" spans="2:133" ht="11.25" customHeight="1" x14ac:dyDescent="0.2">
      <c r="B38" s="665" t="s">
        <v>240</v>
      </c>
      <c r="C38" s="666"/>
      <c r="D38" s="666"/>
      <c r="E38" s="666"/>
      <c r="F38" s="666"/>
      <c r="G38" s="666"/>
      <c r="H38" s="666"/>
      <c r="I38" s="666"/>
      <c r="J38" s="666"/>
      <c r="K38" s="666"/>
      <c r="L38" s="666"/>
      <c r="M38" s="666"/>
      <c r="N38" s="666"/>
      <c r="O38" s="666"/>
      <c r="P38" s="666"/>
      <c r="Q38" s="667"/>
      <c r="R38" s="700">
        <v>6568867</v>
      </c>
      <c r="S38" s="701"/>
      <c r="T38" s="701"/>
      <c r="U38" s="701"/>
      <c r="V38" s="701"/>
      <c r="W38" s="701"/>
      <c r="X38" s="701"/>
      <c r="Y38" s="702"/>
      <c r="Z38" s="703">
        <v>100</v>
      </c>
      <c r="AA38" s="703"/>
      <c r="AB38" s="703"/>
      <c r="AC38" s="703"/>
      <c r="AD38" s="704">
        <v>2473952</v>
      </c>
      <c r="AE38" s="704"/>
      <c r="AF38" s="704"/>
      <c r="AG38" s="704"/>
      <c r="AH38" s="704"/>
      <c r="AI38" s="704"/>
      <c r="AJ38" s="704"/>
      <c r="AK38" s="704"/>
      <c r="AL38" s="705">
        <v>100</v>
      </c>
      <c r="AM38" s="691"/>
      <c r="AN38" s="691"/>
      <c r="AO38" s="706"/>
      <c r="AQ38" s="697" t="s">
        <v>241</v>
      </c>
      <c r="AR38" s="698"/>
      <c r="AS38" s="698"/>
      <c r="AT38" s="698"/>
      <c r="AU38" s="698"/>
      <c r="AV38" s="698"/>
      <c r="AW38" s="698"/>
      <c r="AX38" s="698"/>
      <c r="AY38" s="699"/>
      <c r="AZ38" s="621">
        <v>9510</v>
      </c>
      <c r="BA38" s="622"/>
      <c r="BB38" s="622"/>
      <c r="BC38" s="622"/>
      <c r="BD38" s="644"/>
      <c r="BE38" s="644"/>
      <c r="BF38" s="679"/>
      <c r="BG38" s="636" t="s">
        <v>242</v>
      </c>
      <c r="BH38" s="637"/>
      <c r="BI38" s="637"/>
      <c r="BJ38" s="637"/>
      <c r="BK38" s="637"/>
      <c r="BL38" s="637"/>
      <c r="BM38" s="637"/>
      <c r="BN38" s="637"/>
      <c r="BO38" s="637"/>
      <c r="BP38" s="637"/>
      <c r="BQ38" s="637"/>
      <c r="BR38" s="637"/>
      <c r="BS38" s="637"/>
      <c r="BT38" s="637"/>
      <c r="BU38" s="638"/>
      <c r="BV38" s="621">
        <v>1502</v>
      </c>
      <c r="BW38" s="622"/>
      <c r="BX38" s="622"/>
      <c r="BY38" s="622"/>
      <c r="BZ38" s="622"/>
      <c r="CA38" s="622"/>
      <c r="CB38" s="631"/>
      <c r="CD38" s="636" t="s">
        <v>243</v>
      </c>
      <c r="CE38" s="637"/>
      <c r="CF38" s="637"/>
      <c r="CG38" s="637"/>
      <c r="CH38" s="637"/>
      <c r="CI38" s="637"/>
      <c r="CJ38" s="637"/>
      <c r="CK38" s="637"/>
      <c r="CL38" s="637"/>
      <c r="CM38" s="637"/>
      <c r="CN38" s="637"/>
      <c r="CO38" s="637"/>
      <c r="CP38" s="637"/>
      <c r="CQ38" s="638"/>
      <c r="CR38" s="621">
        <v>810025</v>
      </c>
      <c r="CS38" s="622"/>
      <c r="CT38" s="622"/>
      <c r="CU38" s="622"/>
      <c r="CV38" s="622"/>
      <c r="CW38" s="622"/>
      <c r="CX38" s="622"/>
      <c r="CY38" s="623"/>
      <c r="CZ38" s="626">
        <v>12.7</v>
      </c>
      <c r="DA38" s="656"/>
      <c r="DB38" s="656"/>
      <c r="DC38" s="658"/>
      <c r="DD38" s="630">
        <v>660348</v>
      </c>
      <c r="DE38" s="622"/>
      <c r="DF38" s="622"/>
      <c r="DG38" s="622"/>
      <c r="DH38" s="622"/>
      <c r="DI38" s="622"/>
      <c r="DJ38" s="622"/>
      <c r="DK38" s="623"/>
      <c r="DL38" s="630">
        <v>333275</v>
      </c>
      <c r="DM38" s="622"/>
      <c r="DN38" s="622"/>
      <c r="DO38" s="622"/>
      <c r="DP38" s="622"/>
      <c r="DQ38" s="622"/>
      <c r="DR38" s="622"/>
      <c r="DS38" s="622"/>
      <c r="DT38" s="622"/>
      <c r="DU38" s="622"/>
      <c r="DV38" s="623"/>
      <c r="DW38" s="626">
        <v>12.9</v>
      </c>
      <c r="DX38" s="656"/>
      <c r="DY38" s="656"/>
      <c r="DZ38" s="656"/>
      <c r="EA38" s="656"/>
      <c r="EB38" s="656"/>
      <c r="EC38" s="657"/>
    </row>
    <row r="39" spans="2:133" ht="11.25" customHeight="1" x14ac:dyDescent="0.2">
      <c r="AQ39" s="697" t="s">
        <v>244</v>
      </c>
      <c r="AR39" s="698"/>
      <c r="AS39" s="698"/>
      <c r="AT39" s="698"/>
      <c r="AU39" s="698"/>
      <c r="AV39" s="698"/>
      <c r="AW39" s="698"/>
      <c r="AX39" s="698"/>
      <c r="AY39" s="699"/>
      <c r="AZ39" s="621" t="s">
        <v>47</v>
      </c>
      <c r="BA39" s="622"/>
      <c r="BB39" s="622"/>
      <c r="BC39" s="622"/>
      <c r="BD39" s="644"/>
      <c r="BE39" s="644"/>
      <c r="BF39" s="679"/>
      <c r="BG39" s="711" t="s">
        <v>245</v>
      </c>
      <c r="BH39" s="712"/>
      <c r="BI39" s="712"/>
      <c r="BJ39" s="712"/>
      <c r="BK39" s="712"/>
      <c r="BL39" s="229"/>
      <c r="BM39" s="637" t="s">
        <v>246</v>
      </c>
      <c r="BN39" s="637"/>
      <c r="BO39" s="637"/>
      <c r="BP39" s="637"/>
      <c r="BQ39" s="637"/>
      <c r="BR39" s="637"/>
      <c r="BS39" s="637"/>
      <c r="BT39" s="637"/>
      <c r="BU39" s="638"/>
      <c r="BV39" s="621">
        <v>71</v>
      </c>
      <c r="BW39" s="622"/>
      <c r="BX39" s="622"/>
      <c r="BY39" s="622"/>
      <c r="BZ39" s="622"/>
      <c r="CA39" s="622"/>
      <c r="CB39" s="631"/>
      <c r="CD39" s="636" t="s">
        <v>247</v>
      </c>
      <c r="CE39" s="637"/>
      <c r="CF39" s="637"/>
      <c r="CG39" s="637"/>
      <c r="CH39" s="637"/>
      <c r="CI39" s="637"/>
      <c r="CJ39" s="637"/>
      <c r="CK39" s="637"/>
      <c r="CL39" s="637"/>
      <c r="CM39" s="637"/>
      <c r="CN39" s="637"/>
      <c r="CO39" s="637"/>
      <c r="CP39" s="637"/>
      <c r="CQ39" s="638"/>
      <c r="CR39" s="621">
        <v>526395</v>
      </c>
      <c r="CS39" s="644"/>
      <c r="CT39" s="644"/>
      <c r="CU39" s="644"/>
      <c r="CV39" s="644"/>
      <c r="CW39" s="644"/>
      <c r="CX39" s="644"/>
      <c r="CY39" s="645"/>
      <c r="CZ39" s="626">
        <v>8.1999999999999993</v>
      </c>
      <c r="DA39" s="656"/>
      <c r="DB39" s="656"/>
      <c r="DC39" s="658"/>
      <c r="DD39" s="630">
        <v>450003</v>
      </c>
      <c r="DE39" s="644"/>
      <c r="DF39" s="644"/>
      <c r="DG39" s="644"/>
      <c r="DH39" s="644"/>
      <c r="DI39" s="644"/>
      <c r="DJ39" s="644"/>
      <c r="DK39" s="645"/>
      <c r="DL39" s="630" t="s">
        <v>47</v>
      </c>
      <c r="DM39" s="644"/>
      <c r="DN39" s="644"/>
      <c r="DO39" s="644"/>
      <c r="DP39" s="644"/>
      <c r="DQ39" s="644"/>
      <c r="DR39" s="644"/>
      <c r="DS39" s="644"/>
      <c r="DT39" s="644"/>
      <c r="DU39" s="644"/>
      <c r="DV39" s="645"/>
      <c r="DW39" s="626" t="s">
        <v>47</v>
      </c>
      <c r="DX39" s="656"/>
      <c r="DY39" s="656"/>
      <c r="DZ39" s="656"/>
      <c r="EA39" s="656"/>
      <c r="EB39" s="656"/>
      <c r="EC39" s="657"/>
    </row>
    <row r="40" spans="2:133" ht="11.25" customHeight="1" x14ac:dyDescent="0.2">
      <c r="AQ40" s="697" t="s">
        <v>248</v>
      </c>
      <c r="AR40" s="698"/>
      <c r="AS40" s="698"/>
      <c r="AT40" s="698"/>
      <c r="AU40" s="698"/>
      <c r="AV40" s="698"/>
      <c r="AW40" s="698"/>
      <c r="AX40" s="698"/>
      <c r="AY40" s="699"/>
      <c r="AZ40" s="621">
        <v>91922</v>
      </c>
      <c r="BA40" s="622"/>
      <c r="BB40" s="622"/>
      <c r="BC40" s="622"/>
      <c r="BD40" s="644"/>
      <c r="BE40" s="644"/>
      <c r="BF40" s="679"/>
      <c r="BG40" s="711"/>
      <c r="BH40" s="712"/>
      <c r="BI40" s="712"/>
      <c r="BJ40" s="712"/>
      <c r="BK40" s="712"/>
      <c r="BL40" s="229"/>
      <c r="BM40" s="637" t="s">
        <v>205</v>
      </c>
      <c r="BN40" s="637"/>
      <c r="BO40" s="637"/>
      <c r="BP40" s="637"/>
      <c r="BQ40" s="637"/>
      <c r="BR40" s="637"/>
      <c r="BS40" s="637"/>
      <c r="BT40" s="637"/>
      <c r="BU40" s="638"/>
      <c r="BV40" s="621">
        <v>153</v>
      </c>
      <c r="BW40" s="622"/>
      <c r="BX40" s="622"/>
      <c r="BY40" s="622"/>
      <c r="BZ40" s="622"/>
      <c r="CA40" s="622"/>
      <c r="CB40" s="631"/>
      <c r="CD40" s="636" t="s">
        <v>249</v>
      </c>
      <c r="CE40" s="637"/>
      <c r="CF40" s="637"/>
      <c r="CG40" s="637"/>
      <c r="CH40" s="637"/>
      <c r="CI40" s="637"/>
      <c r="CJ40" s="637"/>
      <c r="CK40" s="637"/>
      <c r="CL40" s="637"/>
      <c r="CM40" s="637"/>
      <c r="CN40" s="637"/>
      <c r="CO40" s="637"/>
      <c r="CP40" s="637"/>
      <c r="CQ40" s="638"/>
      <c r="CR40" s="621">
        <v>10000</v>
      </c>
      <c r="CS40" s="622"/>
      <c r="CT40" s="622"/>
      <c r="CU40" s="622"/>
      <c r="CV40" s="622"/>
      <c r="CW40" s="622"/>
      <c r="CX40" s="622"/>
      <c r="CY40" s="623"/>
      <c r="CZ40" s="626">
        <v>0.2</v>
      </c>
      <c r="DA40" s="656"/>
      <c r="DB40" s="656"/>
      <c r="DC40" s="658"/>
      <c r="DD40" s="630">
        <v>10000</v>
      </c>
      <c r="DE40" s="622"/>
      <c r="DF40" s="622"/>
      <c r="DG40" s="622"/>
      <c r="DH40" s="622"/>
      <c r="DI40" s="622"/>
      <c r="DJ40" s="622"/>
      <c r="DK40" s="623"/>
      <c r="DL40" s="630" t="s">
        <v>47</v>
      </c>
      <c r="DM40" s="622"/>
      <c r="DN40" s="622"/>
      <c r="DO40" s="622"/>
      <c r="DP40" s="622"/>
      <c r="DQ40" s="622"/>
      <c r="DR40" s="622"/>
      <c r="DS40" s="622"/>
      <c r="DT40" s="622"/>
      <c r="DU40" s="622"/>
      <c r="DV40" s="623"/>
      <c r="DW40" s="626" t="s">
        <v>47</v>
      </c>
      <c r="DX40" s="656"/>
      <c r="DY40" s="656"/>
      <c r="DZ40" s="656"/>
      <c r="EA40" s="656"/>
      <c r="EB40" s="656"/>
      <c r="EC40" s="657"/>
    </row>
    <row r="41" spans="2:133" ht="11.25" customHeight="1" x14ac:dyDescent="0.2">
      <c r="AQ41" s="707" t="s">
        <v>250</v>
      </c>
      <c r="AR41" s="708"/>
      <c r="AS41" s="708"/>
      <c r="AT41" s="708"/>
      <c r="AU41" s="708"/>
      <c r="AV41" s="708"/>
      <c r="AW41" s="708"/>
      <c r="AX41" s="708"/>
      <c r="AY41" s="709"/>
      <c r="AZ41" s="700">
        <v>250801</v>
      </c>
      <c r="BA41" s="701"/>
      <c r="BB41" s="701"/>
      <c r="BC41" s="701"/>
      <c r="BD41" s="690"/>
      <c r="BE41" s="690"/>
      <c r="BF41" s="692"/>
      <c r="BG41" s="713"/>
      <c r="BH41" s="714"/>
      <c r="BI41" s="714"/>
      <c r="BJ41" s="714"/>
      <c r="BK41" s="714"/>
      <c r="BL41" s="230"/>
      <c r="BM41" s="647" t="s">
        <v>251</v>
      </c>
      <c r="BN41" s="647"/>
      <c r="BO41" s="647"/>
      <c r="BP41" s="647"/>
      <c r="BQ41" s="647"/>
      <c r="BR41" s="647"/>
      <c r="BS41" s="647"/>
      <c r="BT41" s="647"/>
      <c r="BU41" s="648"/>
      <c r="BV41" s="700">
        <v>372</v>
      </c>
      <c r="BW41" s="701"/>
      <c r="BX41" s="701"/>
      <c r="BY41" s="701"/>
      <c r="BZ41" s="701"/>
      <c r="CA41" s="701"/>
      <c r="CB41" s="710"/>
      <c r="CD41" s="636" t="s">
        <v>252</v>
      </c>
      <c r="CE41" s="637"/>
      <c r="CF41" s="637"/>
      <c r="CG41" s="637"/>
      <c r="CH41" s="637"/>
      <c r="CI41" s="637"/>
      <c r="CJ41" s="637"/>
      <c r="CK41" s="637"/>
      <c r="CL41" s="637"/>
      <c r="CM41" s="637"/>
      <c r="CN41" s="637"/>
      <c r="CO41" s="637"/>
      <c r="CP41" s="637"/>
      <c r="CQ41" s="638"/>
      <c r="CR41" s="621" t="s">
        <v>47</v>
      </c>
      <c r="CS41" s="644"/>
      <c r="CT41" s="644"/>
      <c r="CU41" s="644"/>
      <c r="CV41" s="644"/>
      <c r="CW41" s="644"/>
      <c r="CX41" s="644"/>
      <c r="CY41" s="645"/>
      <c r="CZ41" s="626" t="s">
        <v>47</v>
      </c>
      <c r="DA41" s="656"/>
      <c r="DB41" s="656"/>
      <c r="DC41" s="658"/>
      <c r="DD41" s="630" t="s">
        <v>47</v>
      </c>
      <c r="DE41" s="644"/>
      <c r="DF41" s="644"/>
      <c r="DG41" s="644"/>
      <c r="DH41" s="644"/>
      <c r="DI41" s="644"/>
      <c r="DJ41" s="644"/>
      <c r="DK41" s="645"/>
      <c r="DL41" s="715"/>
      <c r="DM41" s="716"/>
      <c r="DN41" s="716"/>
      <c r="DO41" s="716"/>
      <c r="DP41" s="716"/>
      <c r="DQ41" s="716"/>
      <c r="DR41" s="716"/>
      <c r="DS41" s="716"/>
      <c r="DT41" s="716"/>
      <c r="DU41" s="716"/>
      <c r="DV41" s="717"/>
      <c r="DW41" s="718"/>
      <c r="DX41" s="719"/>
      <c r="DY41" s="719"/>
      <c r="DZ41" s="719"/>
      <c r="EA41" s="719"/>
      <c r="EB41" s="719"/>
      <c r="EC41" s="720"/>
    </row>
    <row r="42" spans="2:133" ht="11.25" customHeight="1" x14ac:dyDescent="0.2">
      <c r="B42" s="223" t="s">
        <v>253</v>
      </c>
      <c r="C42" s="223"/>
      <c r="D42" s="223"/>
      <c r="E42" s="223"/>
      <c r="F42" s="223"/>
      <c r="G42" s="223"/>
      <c r="H42" s="223"/>
      <c r="I42" s="223"/>
      <c r="J42" s="223"/>
      <c r="K42" s="223"/>
      <c r="L42" s="223"/>
      <c r="M42" s="223"/>
      <c r="N42" s="223"/>
      <c r="O42" s="223"/>
      <c r="P42" s="223"/>
      <c r="Q42" s="223"/>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BV42" s="232"/>
      <c r="BW42" s="232"/>
      <c r="BX42" s="232"/>
      <c r="BY42" s="232"/>
      <c r="BZ42" s="232"/>
      <c r="CA42" s="232"/>
      <c r="CB42" s="232"/>
      <c r="CD42" s="618" t="s">
        <v>254</v>
      </c>
      <c r="CE42" s="619"/>
      <c r="CF42" s="619"/>
      <c r="CG42" s="619"/>
      <c r="CH42" s="619"/>
      <c r="CI42" s="619"/>
      <c r="CJ42" s="619"/>
      <c r="CK42" s="619"/>
      <c r="CL42" s="619"/>
      <c r="CM42" s="619"/>
      <c r="CN42" s="619"/>
      <c r="CO42" s="619"/>
      <c r="CP42" s="619"/>
      <c r="CQ42" s="620"/>
      <c r="CR42" s="621">
        <v>1052630</v>
      </c>
      <c r="CS42" s="622"/>
      <c r="CT42" s="622"/>
      <c r="CU42" s="622"/>
      <c r="CV42" s="622"/>
      <c r="CW42" s="622"/>
      <c r="CX42" s="622"/>
      <c r="CY42" s="623"/>
      <c r="CZ42" s="626">
        <v>16.5</v>
      </c>
      <c r="DA42" s="627"/>
      <c r="DB42" s="627"/>
      <c r="DC42" s="721"/>
      <c r="DD42" s="630">
        <v>368074</v>
      </c>
      <c r="DE42" s="622"/>
      <c r="DF42" s="622"/>
      <c r="DG42" s="622"/>
      <c r="DH42" s="622"/>
      <c r="DI42" s="622"/>
      <c r="DJ42" s="622"/>
      <c r="DK42" s="623"/>
      <c r="DL42" s="715"/>
      <c r="DM42" s="716"/>
      <c r="DN42" s="716"/>
      <c r="DO42" s="716"/>
      <c r="DP42" s="716"/>
      <c r="DQ42" s="716"/>
      <c r="DR42" s="716"/>
      <c r="DS42" s="716"/>
      <c r="DT42" s="716"/>
      <c r="DU42" s="716"/>
      <c r="DV42" s="717"/>
      <c r="DW42" s="718"/>
      <c r="DX42" s="719"/>
      <c r="DY42" s="719"/>
      <c r="DZ42" s="719"/>
      <c r="EA42" s="719"/>
      <c r="EB42" s="719"/>
      <c r="EC42" s="720"/>
    </row>
    <row r="43" spans="2:133" ht="11.25" customHeight="1" x14ac:dyDescent="0.2">
      <c r="B43" s="233" t="s">
        <v>255</v>
      </c>
      <c r="C43" s="223"/>
      <c r="D43" s="223"/>
      <c r="E43" s="223"/>
      <c r="F43" s="223"/>
      <c r="G43" s="223"/>
      <c r="H43" s="223"/>
      <c r="I43" s="223"/>
      <c r="J43" s="223"/>
      <c r="K43" s="223"/>
      <c r="L43" s="223"/>
      <c r="M43" s="223"/>
      <c r="N43" s="223"/>
      <c r="O43" s="223"/>
      <c r="P43" s="223"/>
      <c r="Q43" s="223"/>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CD43" s="618" t="s">
        <v>256</v>
      </c>
      <c r="CE43" s="619"/>
      <c r="CF43" s="619"/>
      <c r="CG43" s="619"/>
      <c r="CH43" s="619"/>
      <c r="CI43" s="619"/>
      <c r="CJ43" s="619"/>
      <c r="CK43" s="619"/>
      <c r="CL43" s="619"/>
      <c r="CM43" s="619"/>
      <c r="CN43" s="619"/>
      <c r="CO43" s="619"/>
      <c r="CP43" s="619"/>
      <c r="CQ43" s="620"/>
      <c r="CR43" s="621">
        <v>40487</v>
      </c>
      <c r="CS43" s="644"/>
      <c r="CT43" s="644"/>
      <c r="CU43" s="644"/>
      <c r="CV43" s="644"/>
      <c r="CW43" s="644"/>
      <c r="CX43" s="644"/>
      <c r="CY43" s="645"/>
      <c r="CZ43" s="626">
        <v>0.6</v>
      </c>
      <c r="DA43" s="656"/>
      <c r="DB43" s="656"/>
      <c r="DC43" s="658"/>
      <c r="DD43" s="630">
        <v>40487</v>
      </c>
      <c r="DE43" s="644"/>
      <c r="DF43" s="644"/>
      <c r="DG43" s="644"/>
      <c r="DH43" s="644"/>
      <c r="DI43" s="644"/>
      <c r="DJ43" s="644"/>
      <c r="DK43" s="645"/>
      <c r="DL43" s="715"/>
      <c r="DM43" s="716"/>
      <c r="DN43" s="716"/>
      <c r="DO43" s="716"/>
      <c r="DP43" s="716"/>
      <c r="DQ43" s="716"/>
      <c r="DR43" s="716"/>
      <c r="DS43" s="716"/>
      <c r="DT43" s="716"/>
      <c r="DU43" s="716"/>
      <c r="DV43" s="717"/>
      <c r="DW43" s="718"/>
      <c r="DX43" s="719"/>
      <c r="DY43" s="719"/>
      <c r="DZ43" s="719"/>
      <c r="EA43" s="719"/>
      <c r="EB43" s="719"/>
      <c r="EC43" s="720"/>
    </row>
    <row r="44" spans="2:133" ht="11.25" customHeight="1" x14ac:dyDescent="0.2">
      <c r="B44" s="234" t="s">
        <v>257</v>
      </c>
      <c r="CD44" s="732" t="s">
        <v>211</v>
      </c>
      <c r="CE44" s="733"/>
      <c r="CF44" s="618" t="s">
        <v>258</v>
      </c>
      <c r="CG44" s="619"/>
      <c r="CH44" s="619"/>
      <c r="CI44" s="619"/>
      <c r="CJ44" s="619"/>
      <c r="CK44" s="619"/>
      <c r="CL44" s="619"/>
      <c r="CM44" s="619"/>
      <c r="CN44" s="619"/>
      <c r="CO44" s="619"/>
      <c r="CP44" s="619"/>
      <c r="CQ44" s="620"/>
      <c r="CR44" s="621">
        <v>1052527</v>
      </c>
      <c r="CS44" s="622"/>
      <c r="CT44" s="622"/>
      <c r="CU44" s="622"/>
      <c r="CV44" s="622"/>
      <c r="CW44" s="622"/>
      <c r="CX44" s="622"/>
      <c r="CY44" s="623"/>
      <c r="CZ44" s="626">
        <v>16.5</v>
      </c>
      <c r="DA44" s="627"/>
      <c r="DB44" s="627"/>
      <c r="DC44" s="721"/>
      <c r="DD44" s="630">
        <v>367971</v>
      </c>
      <c r="DE44" s="622"/>
      <c r="DF44" s="622"/>
      <c r="DG44" s="622"/>
      <c r="DH44" s="622"/>
      <c r="DI44" s="622"/>
      <c r="DJ44" s="622"/>
      <c r="DK44" s="623"/>
      <c r="DL44" s="715"/>
      <c r="DM44" s="716"/>
      <c r="DN44" s="716"/>
      <c r="DO44" s="716"/>
      <c r="DP44" s="716"/>
      <c r="DQ44" s="716"/>
      <c r="DR44" s="716"/>
      <c r="DS44" s="716"/>
      <c r="DT44" s="716"/>
      <c r="DU44" s="716"/>
      <c r="DV44" s="717"/>
      <c r="DW44" s="718"/>
      <c r="DX44" s="719"/>
      <c r="DY44" s="719"/>
      <c r="DZ44" s="719"/>
      <c r="EA44" s="719"/>
      <c r="EB44" s="719"/>
      <c r="EC44" s="720"/>
    </row>
    <row r="45" spans="2:133" ht="11.25" customHeight="1" x14ac:dyDescent="0.2">
      <c r="CD45" s="734"/>
      <c r="CE45" s="735"/>
      <c r="CF45" s="618" t="s">
        <v>259</v>
      </c>
      <c r="CG45" s="619"/>
      <c r="CH45" s="619"/>
      <c r="CI45" s="619"/>
      <c r="CJ45" s="619"/>
      <c r="CK45" s="619"/>
      <c r="CL45" s="619"/>
      <c r="CM45" s="619"/>
      <c r="CN45" s="619"/>
      <c r="CO45" s="619"/>
      <c r="CP45" s="619"/>
      <c r="CQ45" s="620"/>
      <c r="CR45" s="621">
        <v>31380</v>
      </c>
      <c r="CS45" s="644"/>
      <c r="CT45" s="644"/>
      <c r="CU45" s="644"/>
      <c r="CV45" s="644"/>
      <c r="CW45" s="644"/>
      <c r="CX45" s="644"/>
      <c r="CY45" s="645"/>
      <c r="CZ45" s="626">
        <v>0.5</v>
      </c>
      <c r="DA45" s="656"/>
      <c r="DB45" s="656"/>
      <c r="DC45" s="658"/>
      <c r="DD45" s="630">
        <v>2495</v>
      </c>
      <c r="DE45" s="644"/>
      <c r="DF45" s="644"/>
      <c r="DG45" s="644"/>
      <c r="DH45" s="644"/>
      <c r="DI45" s="644"/>
      <c r="DJ45" s="644"/>
      <c r="DK45" s="645"/>
      <c r="DL45" s="715"/>
      <c r="DM45" s="716"/>
      <c r="DN45" s="716"/>
      <c r="DO45" s="716"/>
      <c r="DP45" s="716"/>
      <c r="DQ45" s="716"/>
      <c r="DR45" s="716"/>
      <c r="DS45" s="716"/>
      <c r="DT45" s="716"/>
      <c r="DU45" s="716"/>
      <c r="DV45" s="717"/>
      <c r="DW45" s="718"/>
      <c r="DX45" s="719"/>
      <c r="DY45" s="719"/>
      <c r="DZ45" s="719"/>
      <c r="EA45" s="719"/>
      <c r="EB45" s="719"/>
      <c r="EC45" s="720"/>
    </row>
    <row r="46" spans="2:133" ht="11.25" customHeight="1" x14ac:dyDescent="0.2">
      <c r="CD46" s="734"/>
      <c r="CE46" s="735"/>
      <c r="CF46" s="618" t="s">
        <v>260</v>
      </c>
      <c r="CG46" s="619"/>
      <c r="CH46" s="619"/>
      <c r="CI46" s="619"/>
      <c r="CJ46" s="619"/>
      <c r="CK46" s="619"/>
      <c r="CL46" s="619"/>
      <c r="CM46" s="619"/>
      <c r="CN46" s="619"/>
      <c r="CO46" s="619"/>
      <c r="CP46" s="619"/>
      <c r="CQ46" s="620"/>
      <c r="CR46" s="621">
        <v>1021147</v>
      </c>
      <c r="CS46" s="622"/>
      <c r="CT46" s="622"/>
      <c r="CU46" s="622"/>
      <c r="CV46" s="622"/>
      <c r="CW46" s="622"/>
      <c r="CX46" s="622"/>
      <c r="CY46" s="623"/>
      <c r="CZ46" s="626">
        <v>16</v>
      </c>
      <c r="DA46" s="627"/>
      <c r="DB46" s="627"/>
      <c r="DC46" s="721"/>
      <c r="DD46" s="630">
        <v>365476</v>
      </c>
      <c r="DE46" s="622"/>
      <c r="DF46" s="622"/>
      <c r="DG46" s="622"/>
      <c r="DH46" s="622"/>
      <c r="DI46" s="622"/>
      <c r="DJ46" s="622"/>
      <c r="DK46" s="623"/>
      <c r="DL46" s="715"/>
      <c r="DM46" s="716"/>
      <c r="DN46" s="716"/>
      <c r="DO46" s="716"/>
      <c r="DP46" s="716"/>
      <c r="DQ46" s="716"/>
      <c r="DR46" s="716"/>
      <c r="DS46" s="716"/>
      <c r="DT46" s="716"/>
      <c r="DU46" s="716"/>
      <c r="DV46" s="717"/>
      <c r="DW46" s="718"/>
      <c r="DX46" s="719"/>
      <c r="DY46" s="719"/>
      <c r="DZ46" s="719"/>
      <c r="EA46" s="719"/>
      <c r="EB46" s="719"/>
      <c r="EC46" s="720"/>
    </row>
    <row r="47" spans="2:133" ht="11.25" customHeight="1" x14ac:dyDescent="0.2">
      <c r="CD47" s="734"/>
      <c r="CE47" s="735"/>
      <c r="CF47" s="618" t="s">
        <v>261</v>
      </c>
      <c r="CG47" s="619"/>
      <c r="CH47" s="619"/>
      <c r="CI47" s="619"/>
      <c r="CJ47" s="619"/>
      <c r="CK47" s="619"/>
      <c r="CL47" s="619"/>
      <c r="CM47" s="619"/>
      <c r="CN47" s="619"/>
      <c r="CO47" s="619"/>
      <c r="CP47" s="619"/>
      <c r="CQ47" s="620"/>
      <c r="CR47" s="621">
        <v>103</v>
      </c>
      <c r="CS47" s="644"/>
      <c r="CT47" s="644"/>
      <c r="CU47" s="644"/>
      <c r="CV47" s="644"/>
      <c r="CW47" s="644"/>
      <c r="CX47" s="644"/>
      <c r="CY47" s="645"/>
      <c r="CZ47" s="626">
        <v>0</v>
      </c>
      <c r="DA47" s="656"/>
      <c r="DB47" s="656"/>
      <c r="DC47" s="658"/>
      <c r="DD47" s="630">
        <v>103</v>
      </c>
      <c r="DE47" s="644"/>
      <c r="DF47" s="644"/>
      <c r="DG47" s="644"/>
      <c r="DH47" s="644"/>
      <c r="DI47" s="644"/>
      <c r="DJ47" s="644"/>
      <c r="DK47" s="645"/>
      <c r="DL47" s="715"/>
      <c r="DM47" s="716"/>
      <c r="DN47" s="716"/>
      <c r="DO47" s="716"/>
      <c r="DP47" s="716"/>
      <c r="DQ47" s="716"/>
      <c r="DR47" s="716"/>
      <c r="DS47" s="716"/>
      <c r="DT47" s="716"/>
      <c r="DU47" s="716"/>
      <c r="DV47" s="717"/>
      <c r="DW47" s="718"/>
      <c r="DX47" s="719"/>
      <c r="DY47" s="719"/>
      <c r="DZ47" s="719"/>
      <c r="EA47" s="719"/>
      <c r="EB47" s="719"/>
      <c r="EC47" s="720"/>
    </row>
    <row r="48" spans="2:133" ht="10.8" x14ac:dyDescent="0.2">
      <c r="CD48" s="736"/>
      <c r="CE48" s="737"/>
      <c r="CF48" s="618" t="s">
        <v>262</v>
      </c>
      <c r="CG48" s="619"/>
      <c r="CH48" s="619"/>
      <c r="CI48" s="619"/>
      <c r="CJ48" s="619"/>
      <c r="CK48" s="619"/>
      <c r="CL48" s="619"/>
      <c r="CM48" s="619"/>
      <c r="CN48" s="619"/>
      <c r="CO48" s="619"/>
      <c r="CP48" s="619"/>
      <c r="CQ48" s="620"/>
      <c r="CR48" s="621" t="s">
        <v>47</v>
      </c>
      <c r="CS48" s="622"/>
      <c r="CT48" s="622"/>
      <c r="CU48" s="622"/>
      <c r="CV48" s="622"/>
      <c r="CW48" s="622"/>
      <c r="CX48" s="622"/>
      <c r="CY48" s="623"/>
      <c r="CZ48" s="626" t="s">
        <v>47</v>
      </c>
      <c r="DA48" s="627"/>
      <c r="DB48" s="627"/>
      <c r="DC48" s="721"/>
      <c r="DD48" s="630" t="s">
        <v>47</v>
      </c>
      <c r="DE48" s="622"/>
      <c r="DF48" s="622"/>
      <c r="DG48" s="622"/>
      <c r="DH48" s="622"/>
      <c r="DI48" s="622"/>
      <c r="DJ48" s="622"/>
      <c r="DK48" s="623"/>
      <c r="DL48" s="715"/>
      <c r="DM48" s="716"/>
      <c r="DN48" s="716"/>
      <c r="DO48" s="716"/>
      <c r="DP48" s="716"/>
      <c r="DQ48" s="716"/>
      <c r="DR48" s="716"/>
      <c r="DS48" s="716"/>
      <c r="DT48" s="716"/>
      <c r="DU48" s="716"/>
      <c r="DV48" s="717"/>
      <c r="DW48" s="718"/>
      <c r="DX48" s="719"/>
      <c r="DY48" s="719"/>
      <c r="DZ48" s="719"/>
      <c r="EA48" s="719"/>
      <c r="EB48" s="719"/>
      <c r="EC48" s="720"/>
    </row>
    <row r="49" spans="82:133" ht="11.25" customHeight="1" x14ac:dyDescent="0.2">
      <c r="CD49" s="665" t="s">
        <v>187</v>
      </c>
      <c r="CE49" s="666"/>
      <c r="CF49" s="666"/>
      <c r="CG49" s="666"/>
      <c r="CH49" s="666"/>
      <c r="CI49" s="666"/>
      <c r="CJ49" s="666"/>
      <c r="CK49" s="666"/>
      <c r="CL49" s="666"/>
      <c r="CM49" s="666"/>
      <c r="CN49" s="666"/>
      <c r="CO49" s="666"/>
      <c r="CP49" s="666"/>
      <c r="CQ49" s="667"/>
      <c r="CR49" s="700">
        <v>6388231</v>
      </c>
      <c r="CS49" s="690"/>
      <c r="CT49" s="690"/>
      <c r="CU49" s="690"/>
      <c r="CV49" s="690"/>
      <c r="CW49" s="690"/>
      <c r="CX49" s="690"/>
      <c r="CY49" s="722"/>
      <c r="CZ49" s="705">
        <v>100</v>
      </c>
      <c r="DA49" s="723"/>
      <c r="DB49" s="723"/>
      <c r="DC49" s="724"/>
      <c r="DD49" s="725">
        <v>3130030</v>
      </c>
      <c r="DE49" s="690"/>
      <c r="DF49" s="690"/>
      <c r="DG49" s="690"/>
      <c r="DH49" s="690"/>
      <c r="DI49" s="690"/>
      <c r="DJ49" s="690"/>
      <c r="DK49" s="722"/>
      <c r="DL49" s="726"/>
      <c r="DM49" s="727"/>
      <c r="DN49" s="727"/>
      <c r="DO49" s="727"/>
      <c r="DP49" s="727"/>
      <c r="DQ49" s="727"/>
      <c r="DR49" s="727"/>
      <c r="DS49" s="727"/>
      <c r="DT49" s="727"/>
      <c r="DU49" s="727"/>
      <c r="DV49" s="728"/>
      <c r="DW49" s="729"/>
      <c r="DX49" s="730"/>
      <c r="DY49" s="730"/>
      <c r="DZ49" s="730"/>
      <c r="EA49" s="730"/>
      <c r="EB49" s="730"/>
      <c r="EC49" s="731"/>
    </row>
    <row r="50" spans="82:133" ht="10.8" hidden="1" x14ac:dyDescent="0.2"/>
    <row r="51" spans="82:133" ht="10.8" hidden="1" x14ac:dyDescent="0.2"/>
    <row r="52" spans="82:133" ht="10.8" hidden="1" x14ac:dyDescent="0.2"/>
    <row r="53" spans="82:133" ht="10.8" hidden="1" x14ac:dyDescent="0.2"/>
  </sheetData>
  <sheetProtection algorithmName="SHA-512" hashValue="2/xdFyBWFC5kBlLEleScIBN1peBYESbo4tuk5RNlkoYPUb2WbQfPxKREf/198zxD1wrQO3swsLHqU05eh7O3FQ==" saltValue="W1ePjea0govHb2s9nR6lK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99" bottom="0.39370078740157499" header="0.196850393700787" footer="0.196850393700787"/>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B7" sqref="B7:P7"/>
    </sheetView>
  </sheetViews>
  <sheetFormatPr defaultColWidth="0" defaultRowHeight="13.5" customHeight="1" x14ac:dyDescent="0.2"/>
  <cols>
    <col min="1" max="130" width="2.77734375" style="283" customWidth="1"/>
    <col min="131" max="131" width="1.6640625" style="283" customWidth="1"/>
    <col min="132" max="16384" width="9" style="283" hidden="1"/>
  </cols>
  <sheetData>
    <row r="1" spans="1:131" s="241" customFormat="1" ht="11.25" customHeight="1" thickBot="1" x14ac:dyDescent="0.25">
      <c r="A1" s="236"/>
      <c r="B1" s="236"/>
      <c r="C1" s="236"/>
      <c r="D1" s="236"/>
      <c r="E1" s="236"/>
      <c r="F1" s="236"/>
      <c r="G1" s="236"/>
      <c r="H1" s="236"/>
      <c r="I1" s="236"/>
      <c r="J1" s="236"/>
      <c r="K1" s="236"/>
      <c r="L1" s="236"/>
      <c r="M1" s="236"/>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c r="DD1" s="237"/>
      <c r="DE1" s="237"/>
      <c r="DF1" s="237"/>
      <c r="DG1" s="237"/>
      <c r="DH1" s="237"/>
      <c r="DI1" s="237"/>
      <c r="DJ1" s="237"/>
      <c r="DK1" s="237"/>
      <c r="DL1" s="237"/>
      <c r="DM1" s="237"/>
      <c r="DN1" s="237"/>
      <c r="DO1" s="237"/>
      <c r="DP1" s="238"/>
      <c r="DQ1" s="239"/>
      <c r="DR1" s="239"/>
      <c r="DS1" s="239"/>
      <c r="DT1" s="239"/>
      <c r="DU1" s="239"/>
      <c r="DV1" s="239"/>
      <c r="DW1" s="239"/>
      <c r="DX1" s="239"/>
      <c r="DY1" s="239"/>
      <c r="DZ1" s="239"/>
      <c r="EA1" s="240"/>
    </row>
    <row r="2" spans="1:131" s="245" customFormat="1" ht="26.25" customHeight="1" thickBot="1" x14ac:dyDescent="0.25">
      <c r="A2" s="242" t="s">
        <v>263</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767" t="s">
        <v>126</v>
      </c>
      <c r="DK2" s="768"/>
      <c r="DL2" s="768"/>
      <c r="DM2" s="768"/>
      <c r="DN2" s="768"/>
      <c r="DO2" s="769"/>
      <c r="DP2" s="243"/>
      <c r="DQ2" s="767" t="s">
        <v>127</v>
      </c>
      <c r="DR2" s="768"/>
      <c r="DS2" s="768"/>
      <c r="DT2" s="768"/>
      <c r="DU2" s="768"/>
      <c r="DV2" s="768"/>
      <c r="DW2" s="768"/>
      <c r="DX2" s="768"/>
      <c r="DY2" s="768"/>
      <c r="DZ2" s="769"/>
      <c r="EA2" s="244"/>
    </row>
    <row r="3" spans="1:131" s="241" customFormat="1" ht="11.25" customHeight="1" x14ac:dyDescent="0.2">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37"/>
      <c r="CI3" s="237"/>
      <c r="CJ3" s="237"/>
      <c r="CK3" s="237"/>
      <c r="CL3" s="237"/>
      <c r="CM3" s="237"/>
      <c r="CN3" s="237"/>
      <c r="CO3" s="237"/>
      <c r="CP3" s="237"/>
      <c r="CQ3" s="237"/>
      <c r="CR3" s="237"/>
      <c r="CS3" s="237"/>
      <c r="CT3" s="237"/>
      <c r="CU3" s="237"/>
      <c r="CV3" s="237"/>
      <c r="CW3" s="237"/>
      <c r="CX3" s="237"/>
      <c r="CY3" s="237"/>
      <c r="CZ3" s="237"/>
      <c r="DA3" s="237"/>
      <c r="DB3" s="237"/>
      <c r="DC3" s="237"/>
      <c r="DD3" s="237"/>
      <c r="DE3" s="237"/>
      <c r="DF3" s="237"/>
      <c r="DG3" s="237"/>
      <c r="DH3" s="237"/>
      <c r="DI3" s="237"/>
      <c r="DJ3" s="237"/>
      <c r="DK3" s="237"/>
      <c r="DL3" s="237"/>
      <c r="DM3" s="237"/>
      <c r="DN3" s="237"/>
      <c r="DO3" s="237"/>
      <c r="DP3" s="237"/>
      <c r="DQ3" s="237"/>
      <c r="DR3" s="237"/>
      <c r="DS3" s="237"/>
      <c r="DT3" s="237"/>
      <c r="DU3" s="237"/>
      <c r="DV3" s="237"/>
      <c r="DW3" s="237"/>
      <c r="DX3" s="237"/>
      <c r="DY3" s="237"/>
      <c r="DZ3" s="237"/>
      <c r="EA3" s="240"/>
    </row>
    <row r="4" spans="1:131" s="249" customFormat="1" ht="26.25" customHeight="1" thickBot="1" x14ac:dyDescent="0.25">
      <c r="A4" s="770" t="s">
        <v>264</v>
      </c>
      <c r="B4" s="770"/>
      <c r="C4" s="770"/>
      <c r="D4" s="770"/>
      <c r="E4" s="770"/>
      <c r="F4" s="770"/>
      <c r="G4" s="770"/>
      <c r="H4" s="770"/>
      <c r="I4" s="770"/>
      <c r="J4" s="770"/>
      <c r="K4" s="770"/>
      <c r="L4" s="770"/>
      <c r="M4" s="770"/>
      <c r="N4" s="770"/>
      <c r="O4" s="770"/>
      <c r="P4" s="770"/>
      <c r="Q4" s="770"/>
      <c r="R4" s="770"/>
      <c r="S4" s="770"/>
      <c r="T4" s="770"/>
      <c r="U4" s="770"/>
      <c r="V4" s="770"/>
      <c r="W4" s="770"/>
      <c r="X4" s="770"/>
      <c r="Y4" s="770"/>
      <c r="Z4" s="770"/>
      <c r="AA4" s="770"/>
      <c r="AB4" s="770"/>
      <c r="AC4" s="770"/>
      <c r="AD4" s="770"/>
      <c r="AE4" s="770"/>
      <c r="AF4" s="770"/>
      <c r="AG4" s="770"/>
      <c r="AH4" s="770"/>
      <c r="AI4" s="770"/>
      <c r="AJ4" s="770"/>
      <c r="AK4" s="770"/>
      <c r="AL4" s="770"/>
      <c r="AM4" s="770"/>
      <c r="AN4" s="770"/>
      <c r="AO4" s="770"/>
      <c r="AP4" s="770"/>
      <c r="AQ4" s="770"/>
      <c r="AR4" s="770"/>
      <c r="AS4" s="770"/>
      <c r="AT4" s="770"/>
      <c r="AU4" s="770"/>
      <c r="AV4" s="770"/>
      <c r="AW4" s="770"/>
      <c r="AX4" s="770"/>
      <c r="AY4" s="770"/>
      <c r="AZ4" s="246"/>
      <c r="BA4" s="246"/>
      <c r="BB4" s="246"/>
      <c r="BC4" s="246"/>
      <c r="BD4" s="246"/>
      <c r="BE4" s="247"/>
      <c r="BF4" s="247"/>
      <c r="BG4" s="247"/>
      <c r="BH4" s="247"/>
      <c r="BI4" s="247"/>
      <c r="BJ4" s="247"/>
      <c r="BK4" s="247"/>
      <c r="BL4" s="247"/>
      <c r="BM4" s="247"/>
      <c r="BN4" s="247"/>
      <c r="BO4" s="247"/>
      <c r="BP4" s="247"/>
      <c r="BQ4" s="246" t="s">
        <v>265</v>
      </c>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8"/>
    </row>
    <row r="5" spans="1:131" s="249" customFormat="1" ht="26.25" customHeight="1" x14ac:dyDescent="0.2">
      <c r="A5" s="761" t="s">
        <v>113</v>
      </c>
      <c r="B5" s="762"/>
      <c r="C5" s="762"/>
      <c r="D5" s="762"/>
      <c r="E5" s="762"/>
      <c r="F5" s="762"/>
      <c r="G5" s="762"/>
      <c r="H5" s="762"/>
      <c r="I5" s="762"/>
      <c r="J5" s="762"/>
      <c r="K5" s="762"/>
      <c r="L5" s="762"/>
      <c r="M5" s="762"/>
      <c r="N5" s="762"/>
      <c r="O5" s="762"/>
      <c r="P5" s="763"/>
      <c r="Q5" s="738" t="s">
        <v>266</v>
      </c>
      <c r="R5" s="739"/>
      <c r="S5" s="739"/>
      <c r="T5" s="739"/>
      <c r="U5" s="740"/>
      <c r="V5" s="738" t="s">
        <v>267</v>
      </c>
      <c r="W5" s="739"/>
      <c r="X5" s="739"/>
      <c r="Y5" s="739"/>
      <c r="Z5" s="740"/>
      <c r="AA5" s="738" t="s">
        <v>268</v>
      </c>
      <c r="AB5" s="739"/>
      <c r="AC5" s="739"/>
      <c r="AD5" s="739"/>
      <c r="AE5" s="739"/>
      <c r="AF5" s="771" t="s">
        <v>29</v>
      </c>
      <c r="AG5" s="739"/>
      <c r="AH5" s="739"/>
      <c r="AI5" s="739"/>
      <c r="AJ5" s="750"/>
      <c r="AK5" s="739" t="s">
        <v>269</v>
      </c>
      <c r="AL5" s="739"/>
      <c r="AM5" s="739"/>
      <c r="AN5" s="739"/>
      <c r="AO5" s="740"/>
      <c r="AP5" s="738" t="s">
        <v>270</v>
      </c>
      <c r="AQ5" s="739"/>
      <c r="AR5" s="739"/>
      <c r="AS5" s="739"/>
      <c r="AT5" s="740"/>
      <c r="AU5" s="738" t="s">
        <v>271</v>
      </c>
      <c r="AV5" s="739"/>
      <c r="AW5" s="739"/>
      <c r="AX5" s="739"/>
      <c r="AY5" s="750"/>
      <c r="AZ5" s="250"/>
      <c r="BA5" s="250"/>
      <c r="BB5" s="250"/>
      <c r="BC5" s="250"/>
      <c r="BD5" s="250"/>
      <c r="BE5" s="251"/>
      <c r="BF5" s="251"/>
      <c r="BG5" s="251"/>
      <c r="BH5" s="251"/>
      <c r="BI5" s="251"/>
      <c r="BJ5" s="251"/>
      <c r="BK5" s="251"/>
      <c r="BL5" s="251"/>
      <c r="BM5" s="251"/>
      <c r="BN5" s="251"/>
      <c r="BO5" s="251"/>
      <c r="BP5" s="251"/>
      <c r="BQ5" s="761" t="s">
        <v>272</v>
      </c>
      <c r="BR5" s="762"/>
      <c r="BS5" s="762"/>
      <c r="BT5" s="762"/>
      <c r="BU5" s="762"/>
      <c r="BV5" s="762"/>
      <c r="BW5" s="762"/>
      <c r="BX5" s="762"/>
      <c r="BY5" s="762"/>
      <c r="BZ5" s="762"/>
      <c r="CA5" s="762"/>
      <c r="CB5" s="762"/>
      <c r="CC5" s="762"/>
      <c r="CD5" s="762"/>
      <c r="CE5" s="762"/>
      <c r="CF5" s="762"/>
      <c r="CG5" s="763"/>
      <c r="CH5" s="738" t="s">
        <v>273</v>
      </c>
      <c r="CI5" s="739"/>
      <c r="CJ5" s="739"/>
      <c r="CK5" s="739"/>
      <c r="CL5" s="740"/>
      <c r="CM5" s="738" t="s">
        <v>274</v>
      </c>
      <c r="CN5" s="739"/>
      <c r="CO5" s="739"/>
      <c r="CP5" s="739"/>
      <c r="CQ5" s="740"/>
      <c r="CR5" s="738" t="s">
        <v>275</v>
      </c>
      <c r="CS5" s="739"/>
      <c r="CT5" s="739"/>
      <c r="CU5" s="739"/>
      <c r="CV5" s="740"/>
      <c r="CW5" s="738" t="s">
        <v>276</v>
      </c>
      <c r="CX5" s="739"/>
      <c r="CY5" s="739"/>
      <c r="CZ5" s="739"/>
      <c r="DA5" s="740"/>
      <c r="DB5" s="738" t="s">
        <v>277</v>
      </c>
      <c r="DC5" s="739"/>
      <c r="DD5" s="739"/>
      <c r="DE5" s="739"/>
      <c r="DF5" s="740"/>
      <c r="DG5" s="744" t="s">
        <v>278</v>
      </c>
      <c r="DH5" s="745"/>
      <c r="DI5" s="745"/>
      <c r="DJ5" s="745"/>
      <c r="DK5" s="746"/>
      <c r="DL5" s="744" t="s">
        <v>279</v>
      </c>
      <c r="DM5" s="745"/>
      <c r="DN5" s="745"/>
      <c r="DO5" s="745"/>
      <c r="DP5" s="746"/>
      <c r="DQ5" s="738" t="s">
        <v>280</v>
      </c>
      <c r="DR5" s="739"/>
      <c r="DS5" s="739"/>
      <c r="DT5" s="739"/>
      <c r="DU5" s="740"/>
      <c r="DV5" s="738" t="s">
        <v>271</v>
      </c>
      <c r="DW5" s="739"/>
      <c r="DX5" s="739"/>
      <c r="DY5" s="739"/>
      <c r="DZ5" s="750"/>
      <c r="EA5" s="248"/>
    </row>
    <row r="6" spans="1:131" s="249" customFormat="1" ht="26.25" customHeight="1" thickBot="1" x14ac:dyDescent="0.25">
      <c r="A6" s="764"/>
      <c r="B6" s="765"/>
      <c r="C6" s="765"/>
      <c r="D6" s="765"/>
      <c r="E6" s="765"/>
      <c r="F6" s="765"/>
      <c r="G6" s="765"/>
      <c r="H6" s="765"/>
      <c r="I6" s="765"/>
      <c r="J6" s="765"/>
      <c r="K6" s="765"/>
      <c r="L6" s="765"/>
      <c r="M6" s="765"/>
      <c r="N6" s="765"/>
      <c r="O6" s="765"/>
      <c r="P6" s="766"/>
      <c r="Q6" s="741"/>
      <c r="R6" s="742"/>
      <c r="S6" s="742"/>
      <c r="T6" s="742"/>
      <c r="U6" s="743"/>
      <c r="V6" s="741"/>
      <c r="W6" s="742"/>
      <c r="X6" s="742"/>
      <c r="Y6" s="742"/>
      <c r="Z6" s="743"/>
      <c r="AA6" s="741"/>
      <c r="AB6" s="742"/>
      <c r="AC6" s="742"/>
      <c r="AD6" s="742"/>
      <c r="AE6" s="742"/>
      <c r="AF6" s="772"/>
      <c r="AG6" s="742"/>
      <c r="AH6" s="742"/>
      <c r="AI6" s="742"/>
      <c r="AJ6" s="751"/>
      <c r="AK6" s="742"/>
      <c r="AL6" s="742"/>
      <c r="AM6" s="742"/>
      <c r="AN6" s="742"/>
      <c r="AO6" s="743"/>
      <c r="AP6" s="741"/>
      <c r="AQ6" s="742"/>
      <c r="AR6" s="742"/>
      <c r="AS6" s="742"/>
      <c r="AT6" s="743"/>
      <c r="AU6" s="741"/>
      <c r="AV6" s="742"/>
      <c r="AW6" s="742"/>
      <c r="AX6" s="742"/>
      <c r="AY6" s="751"/>
      <c r="AZ6" s="246"/>
      <c r="BA6" s="246"/>
      <c r="BB6" s="246"/>
      <c r="BC6" s="246"/>
      <c r="BD6" s="246"/>
      <c r="BE6" s="247"/>
      <c r="BF6" s="247"/>
      <c r="BG6" s="247"/>
      <c r="BH6" s="247"/>
      <c r="BI6" s="247"/>
      <c r="BJ6" s="247"/>
      <c r="BK6" s="247"/>
      <c r="BL6" s="247"/>
      <c r="BM6" s="247"/>
      <c r="BN6" s="247"/>
      <c r="BO6" s="247"/>
      <c r="BP6" s="247"/>
      <c r="BQ6" s="764"/>
      <c r="BR6" s="765"/>
      <c r="BS6" s="765"/>
      <c r="BT6" s="765"/>
      <c r="BU6" s="765"/>
      <c r="BV6" s="765"/>
      <c r="BW6" s="765"/>
      <c r="BX6" s="765"/>
      <c r="BY6" s="765"/>
      <c r="BZ6" s="765"/>
      <c r="CA6" s="765"/>
      <c r="CB6" s="765"/>
      <c r="CC6" s="765"/>
      <c r="CD6" s="765"/>
      <c r="CE6" s="765"/>
      <c r="CF6" s="765"/>
      <c r="CG6" s="766"/>
      <c r="CH6" s="741"/>
      <c r="CI6" s="742"/>
      <c r="CJ6" s="742"/>
      <c r="CK6" s="742"/>
      <c r="CL6" s="743"/>
      <c r="CM6" s="741"/>
      <c r="CN6" s="742"/>
      <c r="CO6" s="742"/>
      <c r="CP6" s="742"/>
      <c r="CQ6" s="743"/>
      <c r="CR6" s="741"/>
      <c r="CS6" s="742"/>
      <c r="CT6" s="742"/>
      <c r="CU6" s="742"/>
      <c r="CV6" s="743"/>
      <c r="CW6" s="741"/>
      <c r="CX6" s="742"/>
      <c r="CY6" s="742"/>
      <c r="CZ6" s="742"/>
      <c r="DA6" s="743"/>
      <c r="DB6" s="741"/>
      <c r="DC6" s="742"/>
      <c r="DD6" s="742"/>
      <c r="DE6" s="742"/>
      <c r="DF6" s="743"/>
      <c r="DG6" s="747"/>
      <c r="DH6" s="748"/>
      <c r="DI6" s="748"/>
      <c r="DJ6" s="748"/>
      <c r="DK6" s="749"/>
      <c r="DL6" s="747"/>
      <c r="DM6" s="748"/>
      <c r="DN6" s="748"/>
      <c r="DO6" s="748"/>
      <c r="DP6" s="749"/>
      <c r="DQ6" s="741"/>
      <c r="DR6" s="742"/>
      <c r="DS6" s="742"/>
      <c r="DT6" s="742"/>
      <c r="DU6" s="743"/>
      <c r="DV6" s="741"/>
      <c r="DW6" s="742"/>
      <c r="DX6" s="742"/>
      <c r="DY6" s="742"/>
      <c r="DZ6" s="751"/>
      <c r="EA6" s="248"/>
    </row>
    <row r="7" spans="1:131" s="249" customFormat="1" ht="26.25" customHeight="1" thickTop="1" x14ac:dyDescent="0.2">
      <c r="A7" s="252">
        <v>1</v>
      </c>
      <c r="B7" s="752" t="s">
        <v>281</v>
      </c>
      <c r="C7" s="753"/>
      <c r="D7" s="753"/>
      <c r="E7" s="753"/>
      <c r="F7" s="753"/>
      <c r="G7" s="753"/>
      <c r="H7" s="753"/>
      <c r="I7" s="753"/>
      <c r="J7" s="753"/>
      <c r="K7" s="753"/>
      <c r="L7" s="753"/>
      <c r="M7" s="753"/>
      <c r="N7" s="753"/>
      <c r="O7" s="753"/>
      <c r="P7" s="754"/>
      <c r="Q7" s="755">
        <v>6533</v>
      </c>
      <c r="R7" s="756"/>
      <c r="S7" s="756"/>
      <c r="T7" s="756"/>
      <c r="U7" s="756"/>
      <c r="V7" s="756">
        <v>6358</v>
      </c>
      <c r="W7" s="756"/>
      <c r="X7" s="756"/>
      <c r="Y7" s="756"/>
      <c r="Z7" s="756"/>
      <c r="AA7" s="756">
        <v>175</v>
      </c>
      <c r="AB7" s="756"/>
      <c r="AC7" s="756"/>
      <c r="AD7" s="756"/>
      <c r="AE7" s="757"/>
      <c r="AF7" s="758">
        <v>175</v>
      </c>
      <c r="AG7" s="759"/>
      <c r="AH7" s="759"/>
      <c r="AI7" s="759"/>
      <c r="AJ7" s="760"/>
      <c r="AK7" s="795">
        <v>100</v>
      </c>
      <c r="AL7" s="796"/>
      <c r="AM7" s="796"/>
      <c r="AN7" s="796"/>
      <c r="AO7" s="796"/>
      <c r="AP7" s="796">
        <v>2288</v>
      </c>
      <c r="AQ7" s="796"/>
      <c r="AR7" s="796"/>
      <c r="AS7" s="796"/>
      <c r="AT7" s="796"/>
      <c r="AU7" s="797"/>
      <c r="AV7" s="797"/>
      <c r="AW7" s="797"/>
      <c r="AX7" s="797"/>
      <c r="AY7" s="798"/>
      <c r="AZ7" s="246"/>
      <c r="BA7" s="246"/>
      <c r="BB7" s="246"/>
      <c r="BC7" s="246"/>
      <c r="BD7" s="246"/>
      <c r="BE7" s="247"/>
      <c r="BF7" s="247"/>
      <c r="BG7" s="247"/>
      <c r="BH7" s="247"/>
      <c r="BI7" s="247"/>
      <c r="BJ7" s="247"/>
      <c r="BK7" s="247"/>
      <c r="BL7" s="247"/>
      <c r="BM7" s="247"/>
      <c r="BN7" s="247"/>
      <c r="BO7" s="247"/>
      <c r="BP7" s="247"/>
      <c r="BQ7" s="253">
        <v>1</v>
      </c>
      <c r="BR7" s="254"/>
      <c r="BS7" s="799" t="s">
        <v>282</v>
      </c>
      <c r="BT7" s="800"/>
      <c r="BU7" s="800"/>
      <c r="BV7" s="800"/>
      <c r="BW7" s="800"/>
      <c r="BX7" s="800"/>
      <c r="BY7" s="800"/>
      <c r="BZ7" s="800"/>
      <c r="CA7" s="800"/>
      <c r="CB7" s="800"/>
      <c r="CC7" s="800"/>
      <c r="CD7" s="800"/>
      <c r="CE7" s="800"/>
      <c r="CF7" s="800"/>
      <c r="CG7" s="801"/>
      <c r="CH7" s="792">
        <v>11</v>
      </c>
      <c r="CI7" s="793"/>
      <c r="CJ7" s="793"/>
      <c r="CK7" s="793"/>
      <c r="CL7" s="794"/>
      <c r="CM7" s="792">
        <v>184</v>
      </c>
      <c r="CN7" s="793"/>
      <c r="CO7" s="793"/>
      <c r="CP7" s="793"/>
      <c r="CQ7" s="794"/>
      <c r="CR7" s="792">
        <v>181</v>
      </c>
      <c r="CS7" s="793"/>
      <c r="CT7" s="793"/>
      <c r="CU7" s="793"/>
      <c r="CV7" s="794"/>
      <c r="CW7" s="792" t="s">
        <v>283</v>
      </c>
      <c r="CX7" s="793"/>
      <c r="CY7" s="793"/>
      <c r="CZ7" s="793"/>
      <c r="DA7" s="794"/>
      <c r="DB7" s="792" t="s">
        <v>283</v>
      </c>
      <c r="DC7" s="793"/>
      <c r="DD7" s="793"/>
      <c r="DE7" s="793"/>
      <c r="DF7" s="794"/>
      <c r="DG7" s="792" t="s">
        <v>283</v>
      </c>
      <c r="DH7" s="793"/>
      <c r="DI7" s="793"/>
      <c r="DJ7" s="793"/>
      <c r="DK7" s="794"/>
      <c r="DL7" s="792" t="s">
        <v>283</v>
      </c>
      <c r="DM7" s="793"/>
      <c r="DN7" s="793"/>
      <c r="DO7" s="793"/>
      <c r="DP7" s="794"/>
      <c r="DQ7" s="792" t="s">
        <v>283</v>
      </c>
      <c r="DR7" s="793"/>
      <c r="DS7" s="793"/>
      <c r="DT7" s="793"/>
      <c r="DU7" s="794"/>
      <c r="DV7" s="773" t="s">
        <v>284</v>
      </c>
      <c r="DW7" s="774"/>
      <c r="DX7" s="774"/>
      <c r="DY7" s="774"/>
      <c r="DZ7" s="775"/>
      <c r="EA7" s="248"/>
    </row>
    <row r="8" spans="1:131" s="249" customFormat="1" ht="26.25" customHeight="1" x14ac:dyDescent="0.2">
      <c r="A8" s="255">
        <v>2</v>
      </c>
      <c r="B8" s="776" t="s">
        <v>285</v>
      </c>
      <c r="C8" s="777"/>
      <c r="D8" s="777"/>
      <c r="E8" s="777"/>
      <c r="F8" s="777"/>
      <c r="G8" s="777"/>
      <c r="H8" s="777"/>
      <c r="I8" s="777"/>
      <c r="J8" s="777"/>
      <c r="K8" s="777"/>
      <c r="L8" s="777"/>
      <c r="M8" s="777"/>
      <c r="N8" s="777"/>
      <c r="O8" s="777"/>
      <c r="P8" s="778"/>
      <c r="Q8" s="779">
        <v>77</v>
      </c>
      <c r="R8" s="780"/>
      <c r="S8" s="780"/>
      <c r="T8" s="780"/>
      <c r="U8" s="780"/>
      <c r="V8" s="780">
        <v>75</v>
      </c>
      <c r="W8" s="780"/>
      <c r="X8" s="780"/>
      <c r="Y8" s="780"/>
      <c r="Z8" s="780"/>
      <c r="AA8" s="780">
        <v>2</v>
      </c>
      <c r="AB8" s="780"/>
      <c r="AC8" s="780"/>
      <c r="AD8" s="780"/>
      <c r="AE8" s="781"/>
      <c r="AF8" s="782">
        <v>2</v>
      </c>
      <c r="AG8" s="783"/>
      <c r="AH8" s="783"/>
      <c r="AI8" s="783"/>
      <c r="AJ8" s="784"/>
      <c r="AK8" s="785" t="s">
        <v>283</v>
      </c>
      <c r="AL8" s="786"/>
      <c r="AM8" s="786"/>
      <c r="AN8" s="786"/>
      <c r="AO8" s="786"/>
      <c r="AP8" s="786" t="s">
        <v>283</v>
      </c>
      <c r="AQ8" s="786"/>
      <c r="AR8" s="786"/>
      <c r="AS8" s="786"/>
      <c r="AT8" s="786"/>
      <c r="AU8" s="787"/>
      <c r="AV8" s="787"/>
      <c r="AW8" s="787"/>
      <c r="AX8" s="787"/>
      <c r="AY8" s="788"/>
      <c r="AZ8" s="246"/>
      <c r="BA8" s="246"/>
      <c r="BB8" s="246"/>
      <c r="BC8" s="246"/>
      <c r="BD8" s="246"/>
      <c r="BE8" s="247"/>
      <c r="BF8" s="247"/>
      <c r="BG8" s="247"/>
      <c r="BH8" s="247"/>
      <c r="BI8" s="247"/>
      <c r="BJ8" s="247"/>
      <c r="BK8" s="247"/>
      <c r="BL8" s="247"/>
      <c r="BM8" s="247"/>
      <c r="BN8" s="247"/>
      <c r="BO8" s="247"/>
      <c r="BP8" s="247"/>
      <c r="BQ8" s="256">
        <v>2</v>
      </c>
      <c r="BR8" s="257"/>
      <c r="BS8" s="789" t="s">
        <v>286</v>
      </c>
      <c r="BT8" s="790"/>
      <c r="BU8" s="790"/>
      <c r="BV8" s="790"/>
      <c r="BW8" s="790"/>
      <c r="BX8" s="790"/>
      <c r="BY8" s="790"/>
      <c r="BZ8" s="790"/>
      <c r="CA8" s="790"/>
      <c r="CB8" s="790"/>
      <c r="CC8" s="790"/>
      <c r="CD8" s="790"/>
      <c r="CE8" s="790"/>
      <c r="CF8" s="790"/>
      <c r="CG8" s="791"/>
      <c r="CH8" s="802">
        <v>1</v>
      </c>
      <c r="CI8" s="803"/>
      <c r="CJ8" s="803"/>
      <c r="CK8" s="803"/>
      <c r="CL8" s="804"/>
      <c r="CM8" s="802">
        <v>73</v>
      </c>
      <c r="CN8" s="803"/>
      <c r="CO8" s="803"/>
      <c r="CP8" s="803"/>
      <c r="CQ8" s="804"/>
      <c r="CR8" s="802">
        <v>53</v>
      </c>
      <c r="CS8" s="803"/>
      <c r="CT8" s="803"/>
      <c r="CU8" s="803"/>
      <c r="CV8" s="804"/>
      <c r="CW8" s="802">
        <v>41</v>
      </c>
      <c r="CX8" s="803"/>
      <c r="CY8" s="803"/>
      <c r="CZ8" s="803"/>
      <c r="DA8" s="804"/>
      <c r="DB8" s="802" t="s">
        <v>283</v>
      </c>
      <c r="DC8" s="803"/>
      <c r="DD8" s="803"/>
      <c r="DE8" s="803"/>
      <c r="DF8" s="804"/>
      <c r="DG8" s="802" t="s">
        <v>283</v>
      </c>
      <c r="DH8" s="803"/>
      <c r="DI8" s="803"/>
      <c r="DJ8" s="803"/>
      <c r="DK8" s="804"/>
      <c r="DL8" s="802" t="s">
        <v>283</v>
      </c>
      <c r="DM8" s="803"/>
      <c r="DN8" s="803"/>
      <c r="DO8" s="803"/>
      <c r="DP8" s="804"/>
      <c r="DQ8" s="802" t="s">
        <v>283</v>
      </c>
      <c r="DR8" s="803"/>
      <c r="DS8" s="803"/>
      <c r="DT8" s="803"/>
      <c r="DU8" s="804"/>
      <c r="DV8" s="805" t="s">
        <v>287</v>
      </c>
      <c r="DW8" s="806"/>
      <c r="DX8" s="806"/>
      <c r="DY8" s="806"/>
      <c r="DZ8" s="807"/>
      <c r="EA8" s="248"/>
    </row>
    <row r="9" spans="1:131" s="249" customFormat="1" ht="26.25" customHeight="1" x14ac:dyDescent="0.2">
      <c r="A9" s="255">
        <v>3</v>
      </c>
      <c r="B9" s="776" t="s">
        <v>288</v>
      </c>
      <c r="C9" s="777"/>
      <c r="D9" s="777"/>
      <c r="E9" s="777"/>
      <c r="F9" s="777"/>
      <c r="G9" s="777"/>
      <c r="H9" s="777"/>
      <c r="I9" s="777"/>
      <c r="J9" s="777"/>
      <c r="K9" s="777"/>
      <c r="L9" s="777"/>
      <c r="M9" s="777"/>
      <c r="N9" s="777"/>
      <c r="O9" s="777"/>
      <c r="P9" s="778"/>
      <c r="Q9" s="779">
        <v>164</v>
      </c>
      <c r="R9" s="780"/>
      <c r="S9" s="780"/>
      <c r="T9" s="780"/>
      <c r="U9" s="780"/>
      <c r="V9" s="780">
        <v>161</v>
      </c>
      <c r="W9" s="780"/>
      <c r="X9" s="780"/>
      <c r="Y9" s="780"/>
      <c r="Z9" s="780"/>
      <c r="AA9" s="780">
        <v>3</v>
      </c>
      <c r="AB9" s="780"/>
      <c r="AC9" s="780"/>
      <c r="AD9" s="780"/>
      <c r="AE9" s="781"/>
      <c r="AF9" s="782">
        <v>3</v>
      </c>
      <c r="AG9" s="783"/>
      <c r="AH9" s="783"/>
      <c r="AI9" s="783"/>
      <c r="AJ9" s="784"/>
      <c r="AK9" s="785" t="s">
        <v>283</v>
      </c>
      <c r="AL9" s="786"/>
      <c r="AM9" s="786"/>
      <c r="AN9" s="786"/>
      <c r="AO9" s="786"/>
      <c r="AP9" s="786" t="s">
        <v>283</v>
      </c>
      <c r="AQ9" s="786"/>
      <c r="AR9" s="786"/>
      <c r="AS9" s="786"/>
      <c r="AT9" s="786"/>
      <c r="AU9" s="787"/>
      <c r="AV9" s="787"/>
      <c r="AW9" s="787"/>
      <c r="AX9" s="787"/>
      <c r="AY9" s="788"/>
      <c r="AZ9" s="246"/>
      <c r="BA9" s="246"/>
      <c r="BB9" s="246"/>
      <c r="BC9" s="246"/>
      <c r="BD9" s="246"/>
      <c r="BE9" s="247"/>
      <c r="BF9" s="247"/>
      <c r="BG9" s="247"/>
      <c r="BH9" s="247"/>
      <c r="BI9" s="247"/>
      <c r="BJ9" s="247"/>
      <c r="BK9" s="247"/>
      <c r="BL9" s="247"/>
      <c r="BM9" s="247"/>
      <c r="BN9" s="247"/>
      <c r="BO9" s="247"/>
      <c r="BP9" s="247"/>
      <c r="BQ9" s="256">
        <v>3</v>
      </c>
      <c r="BR9" s="257"/>
      <c r="BS9" s="789" t="s">
        <v>289</v>
      </c>
      <c r="BT9" s="790"/>
      <c r="BU9" s="790"/>
      <c r="BV9" s="790"/>
      <c r="BW9" s="790"/>
      <c r="BX9" s="790"/>
      <c r="BY9" s="790"/>
      <c r="BZ9" s="790"/>
      <c r="CA9" s="790"/>
      <c r="CB9" s="790"/>
      <c r="CC9" s="790"/>
      <c r="CD9" s="790"/>
      <c r="CE9" s="790"/>
      <c r="CF9" s="790"/>
      <c r="CG9" s="791"/>
      <c r="CH9" s="802">
        <v>0</v>
      </c>
      <c r="CI9" s="803"/>
      <c r="CJ9" s="803"/>
      <c r="CK9" s="803"/>
      <c r="CL9" s="804"/>
      <c r="CM9" s="802">
        <v>65</v>
      </c>
      <c r="CN9" s="803"/>
      <c r="CO9" s="803"/>
      <c r="CP9" s="803"/>
      <c r="CQ9" s="804"/>
      <c r="CR9" s="802">
        <v>35</v>
      </c>
      <c r="CS9" s="803"/>
      <c r="CT9" s="803"/>
      <c r="CU9" s="803"/>
      <c r="CV9" s="804"/>
      <c r="CW9" s="802">
        <v>48</v>
      </c>
      <c r="CX9" s="803"/>
      <c r="CY9" s="803"/>
      <c r="CZ9" s="803"/>
      <c r="DA9" s="804"/>
      <c r="DB9" s="802" t="s">
        <v>283</v>
      </c>
      <c r="DC9" s="803"/>
      <c r="DD9" s="803"/>
      <c r="DE9" s="803"/>
      <c r="DF9" s="804"/>
      <c r="DG9" s="802" t="s">
        <v>283</v>
      </c>
      <c r="DH9" s="803"/>
      <c r="DI9" s="803"/>
      <c r="DJ9" s="803"/>
      <c r="DK9" s="804"/>
      <c r="DL9" s="802" t="s">
        <v>283</v>
      </c>
      <c r="DM9" s="803"/>
      <c r="DN9" s="803"/>
      <c r="DO9" s="803"/>
      <c r="DP9" s="804"/>
      <c r="DQ9" s="802" t="s">
        <v>283</v>
      </c>
      <c r="DR9" s="803"/>
      <c r="DS9" s="803"/>
      <c r="DT9" s="803"/>
      <c r="DU9" s="804"/>
      <c r="DV9" s="805" t="s">
        <v>290</v>
      </c>
      <c r="DW9" s="806"/>
      <c r="DX9" s="806"/>
      <c r="DY9" s="806"/>
      <c r="DZ9" s="807"/>
      <c r="EA9" s="248"/>
    </row>
    <row r="10" spans="1:131" s="249" customFormat="1" ht="26.25" customHeight="1" x14ac:dyDescent="0.2">
      <c r="A10" s="255">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85"/>
      <c r="AL10" s="786"/>
      <c r="AM10" s="786"/>
      <c r="AN10" s="786"/>
      <c r="AO10" s="786"/>
      <c r="AP10" s="786"/>
      <c r="AQ10" s="786"/>
      <c r="AR10" s="786"/>
      <c r="AS10" s="786"/>
      <c r="AT10" s="786"/>
      <c r="AU10" s="787"/>
      <c r="AV10" s="787"/>
      <c r="AW10" s="787"/>
      <c r="AX10" s="787"/>
      <c r="AY10" s="788"/>
      <c r="AZ10" s="246"/>
      <c r="BA10" s="246"/>
      <c r="BB10" s="246"/>
      <c r="BC10" s="246"/>
      <c r="BD10" s="246"/>
      <c r="BE10" s="247"/>
      <c r="BF10" s="247"/>
      <c r="BG10" s="247"/>
      <c r="BH10" s="247"/>
      <c r="BI10" s="247"/>
      <c r="BJ10" s="247"/>
      <c r="BK10" s="247"/>
      <c r="BL10" s="247"/>
      <c r="BM10" s="247"/>
      <c r="BN10" s="247"/>
      <c r="BO10" s="247"/>
      <c r="BP10" s="247"/>
      <c r="BQ10" s="256">
        <v>4</v>
      </c>
      <c r="BR10" s="257"/>
      <c r="BS10" s="789"/>
      <c r="BT10" s="790"/>
      <c r="BU10" s="790"/>
      <c r="BV10" s="790"/>
      <c r="BW10" s="790"/>
      <c r="BX10" s="790"/>
      <c r="BY10" s="790"/>
      <c r="BZ10" s="790"/>
      <c r="CA10" s="790"/>
      <c r="CB10" s="790"/>
      <c r="CC10" s="790"/>
      <c r="CD10" s="790"/>
      <c r="CE10" s="790"/>
      <c r="CF10" s="790"/>
      <c r="CG10" s="791"/>
      <c r="CH10" s="802"/>
      <c r="CI10" s="803"/>
      <c r="CJ10" s="803"/>
      <c r="CK10" s="803"/>
      <c r="CL10" s="804"/>
      <c r="CM10" s="802"/>
      <c r="CN10" s="803"/>
      <c r="CO10" s="803"/>
      <c r="CP10" s="803"/>
      <c r="CQ10" s="804"/>
      <c r="CR10" s="802"/>
      <c r="CS10" s="803"/>
      <c r="CT10" s="803"/>
      <c r="CU10" s="803"/>
      <c r="CV10" s="804"/>
      <c r="CW10" s="802"/>
      <c r="CX10" s="803"/>
      <c r="CY10" s="803"/>
      <c r="CZ10" s="803"/>
      <c r="DA10" s="804"/>
      <c r="DB10" s="802"/>
      <c r="DC10" s="803"/>
      <c r="DD10" s="803"/>
      <c r="DE10" s="803"/>
      <c r="DF10" s="804"/>
      <c r="DG10" s="802"/>
      <c r="DH10" s="803"/>
      <c r="DI10" s="803"/>
      <c r="DJ10" s="803"/>
      <c r="DK10" s="804"/>
      <c r="DL10" s="802"/>
      <c r="DM10" s="803"/>
      <c r="DN10" s="803"/>
      <c r="DO10" s="803"/>
      <c r="DP10" s="804"/>
      <c r="DQ10" s="802"/>
      <c r="DR10" s="803"/>
      <c r="DS10" s="803"/>
      <c r="DT10" s="803"/>
      <c r="DU10" s="804"/>
      <c r="DV10" s="805"/>
      <c r="DW10" s="806"/>
      <c r="DX10" s="806"/>
      <c r="DY10" s="806"/>
      <c r="DZ10" s="807"/>
      <c r="EA10" s="248"/>
    </row>
    <row r="11" spans="1:131" s="249" customFormat="1" ht="26.25" customHeight="1" x14ac:dyDescent="0.2">
      <c r="A11" s="255">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85"/>
      <c r="AL11" s="786"/>
      <c r="AM11" s="786"/>
      <c r="AN11" s="786"/>
      <c r="AO11" s="786"/>
      <c r="AP11" s="786"/>
      <c r="AQ11" s="786"/>
      <c r="AR11" s="786"/>
      <c r="AS11" s="786"/>
      <c r="AT11" s="786"/>
      <c r="AU11" s="787"/>
      <c r="AV11" s="787"/>
      <c r="AW11" s="787"/>
      <c r="AX11" s="787"/>
      <c r="AY11" s="788"/>
      <c r="AZ11" s="246"/>
      <c r="BA11" s="246"/>
      <c r="BB11" s="246"/>
      <c r="BC11" s="246"/>
      <c r="BD11" s="246"/>
      <c r="BE11" s="247"/>
      <c r="BF11" s="247"/>
      <c r="BG11" s="247"/>
      <c r="BH11" s="247"/>
      <c r="BI11" s="247"/>
      <c r="BJ11" s="247"/>
      <c r="BK11" s="247"/>
      <c r="BL11" s="247"/>
      <c r="BM11" s="247"/>
      <c r="BN11" s="247"/>
      <c r="BO11" s="247"/>
      <c r="BP11" s="247"/>
      <c r="BQ11" s="256">
        <v>5</v>
      </c>
      <c r="BR11" s="257"/>
      <c r="BS11" s="789"/>
      <c r="BT11" s="790"/>
      <c r="BU11" s="790"/>
      <c r="BV11" s="790"/>
      <c r="BW11" s="790"/>
      <c r="BX11" s="790"/>
      <c r="BY11" s="790"/>
      <c r="BZ11" s="790"/>
      <c r="CA11" s="790"/>
      <c r="CB11" s="790"/>
      <c r="CC11" s="790"/>
      <c r="CD11" s="790"/>
      <c r="CE11" s="790"/>
      <c r="CF11" s="790"/>
      <c r="CG11" s="791"/>
      <c r="CH11" s="802"/>
      <c r="CI11" s="803"/>
      <c r="CJ11" s="803"/>
      <c r="CK11" s="803"/>
      <c r="CL11" s="804"/>
      <c r="CM11" s="802"/>
      <c r="CN11" s="803"/>
      <c r="CO11" s="803"/>
      <c r="CP11" s="803"/>
      <c r="CQ11" s="804"/>
      <c r="CR11" s="802"/>
      <c r="CS11" s="803"/>
      <c r="CT11" s="803"/>
      <c r="CU11" s="803"/>
      <c r="CV11" s="804"/>
      <c r="CW11" s="802"/>
      <c r="CX11" s="803"/>
      <c r="CY11" s="803"/>
      <c r="CZ11" s="803"/>
      <c r="DA11" s="804"/>
      <c r="DB11" s="802"/>
      <c r="DC11" s="803"/>
      <c r="DD11" s="803"/>
      <c r="DE11" s="803"/>
      <c r="DF11" s="804"/>
      <c r="DG11" s="802"/>
      <c r="DH11" s="803"/>
      <c r="DI11" s="803"/>
      <c r="DJ11" s="803"/>
      <c r="DK11" s="804"/>
      <c r="DL11" s="802"/>
      <c r="DM11" s="803"/>
      <c r="DN11" s="803"/>
      <c r="DO11" s="803"/>
      <c r="DP11" s="804"/>
      <c r="DQ11" s="802"/>
      <c r="DR11" s="803"/>
      <c r="DS11" s="803"/>
      <c r="DT11" s="803"/>
      <c r="DU11" s="804"/>
      <c r="DV11" s="805"/>
      <c r="DW11" s="806"/>
      <c r="DX11" s="806"/>
      <c r="DY11" s="806"/>
      <c r="DZ11" s="807"/>
      <c r="EA11" s="248"/>
    </row>
    <row r="12" spans="1:131" s="249" customFormat="1" ht="26.25" customHeight="1" x14ac:dyDescent="0.2">
      <c r="A12" s="255">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85"/>
      <c r="AL12" s="786"/>
      <c r="AM12" s="786"/>
      <c r="AN12" s="786"/>
      <c r="AO12" s="786"/>
      <c r="AP12" s="786"/>
      <c r="AQ12" s="786"/>
      <c r="AR12" s="786"/>
      <c r="AS12" s="786"/>
      <c r="AT12" s="786"/>
      <c r="AU12" s="787"/>
      <c r="AV12" s="787"/>
      <c r="AW12" s="787"/>
      <c r="AX12" s="787"/>
      <c r="AY12" s="788"/>
      <c r="AZ12" s="246"/>
      <c r="BA12" s="246"/>
      <c r="BB12" s="246"/>
      <c r="BC12" s="246"/>
      <c r="BD12" s="246"/>
      <c r="BE12" s="247"/>
      <c r="BF12" s="247"/>
      <c r="BG12" s="247"/>
      <c r="BH12" s="247"/>
      <c r="BI12" s="247"/>
      <c r="BJ12" s="247"/>
      <c r="BK12" s="247"/>
      <c r="BL12" s="247"/>
      <c r="BM12" s="247"/>
      <c r="BN12" s="247"/>
      <c r="BO12" s="247"/>
      <c r="BP12" s="247"/>
      <c r="BQ12" s="256">
        <v>6</v>
      </c>
      <c r="BR12" s="257"/>
      <c r="BS12" s="789"/>
      <c r="BT12" s="790"/>
      <c r="BU12" s="790"/>
      <c r="BV12" s="790"/>
      <c r="BW12" s="790"/>
      <c r="BX12" s="790"/>
      <c r="BY12" s="790"/>
      <c r="BZ12" s="790"/>
      <c r="CA12" s="790"/>
      <c r="CB12" s="790"/>
      <c r="CC12" s="790"/>
      <c r="CD12" s="790"/>
      <c r="CE12" s="790"/>
      <c r="CF12" s="790"/>
      <c r="CG12" s="791"/>
      <c r="CH12" s="802"/>
      <c r="CI12" s="803"/>
      <c r="CJ12" s="803"/>
      <c r="CK12" s="803"/>
      <c r="CL12" s="804"/>
      <c r="CM12" s="802"/>
      <c r="CN12" s="803"/>
      <c r="CO12" s="803"/>
      <c r="CP12" s="803"/>
      <c r="CQ12" s="804"/>
      <c r="CR12" s="802"/>
      <c r="CS12" s="803"/>
      <c r="CT12" s="803"/>
      <c r="CU12" s="803"/>
      <c r="CV12" s="804"/>
      <c r="CW12" s="802"/>
      <c r="CX12" s="803"/>
      <c r="CY12" s="803"/>
      <c r="CZ12" s="803"/>
      <c r="DA12" s="804"/>
      <c r="DB12" s="802"/>
      <c r="DC12" s="803"/>
      <c r="DD12" s="803"/>
      <c r="DE12" s="803"/>
      <c r="DF12" s="804"/>
      <c r="DG12" s="802"/>
      <c r="DH12" s="803"/>
      <c r="DI12" s="803"/>
      <c r="DJ12" s="803"/>
      <c r="DK12" s="804"/>
      <c r="DL12" s="802"/>
      <c r="DM12" s="803"/>
      <c r="DN12" s="803"/>
      <c r="DO12" s="803"/>
      <c r="DP12" s="804"/>
      <c r="DQ12" s="802"/>
      <c r="DR12" s="803"/>
      <c r="DS12" s="803"/>
      <c r="DT12" s="803"/>
      <c r="DU12" s="804"/>
      <c r="DV12" s="805"/>
      <c r="DW12" s="806"/>
      <c r="DX12" s="806"/>
      <c r="DY12" s="806"/>
      <c r="DZ12" s="807"/>
      <c r="EA12" s="248"/>
    </row>
    <row r="13" spans="1:131" s="249" customFormat="1" ht="26.25" customHeight="1" x14ac:dyDescent="0.2">
      <c r="A13" s="255">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85"/>
      <c r="AL13" s="786"/>
      <c r="AM13" s="786"/>
      <c r="AN13" s="786"/>
      <c r="AO13" s="786"/>
      <c r="AP13" s="786"/>
      <c r="AQ13" s="786"/>
      <c r="AR13" s="786"/>
      <c r="AS13" s="786"/>
      <c r="AT13" s="786"/>
      <c r="AU13" s="787"/>
      <c r="AV13" s="787"/>
      <c r="AW13" s="787"/>
      <c r="AX13" s="787"/>
      <c r="AY13" s="788"/>
      <c r="AZ13" s="246"/>
      <c r="BA13" s="246"/>
      <c r="BB13" s="246"/>
      <c r="BC13" s="246"/>
      <c r="BD13" s="246"/>
      <c r="BE13" s="247"/>
      <c r="BF13" s="247"/>
      <c r="BG13" s="247"/>
      <c r="BH13" s="247"/>
      <c r="BI13" s="247"/>
      <c r="BJ13" s="247"/>
      <c r="BK13" s="247"/>
      <c r="BL13" s="247"/>
      <c r="BM13" s="247"/>
      <c r="BN13" s="247"/>
      <c r="BO13" s="247"/>
      <c r="BP13" s="247"/>
      <c r="BQ13" s="256">
        <v>7</v>
      </c>
      <c r="BR13" s="257"/>
      <c r="BS13" s="789"/>
      <c r="BT13" s="790"/>
      <c r="BU13" s="790"/>
      <c r="BV13" s="790"/>
      <c r="BW13" s="790"/>
      <c r="BX13" s="790"/>
      <c r="BY13" s="790"/>
      <c r="BZ13" s="790"/>
      <c r="CA13" s="790"/>
      <c r="CB13" s="790"/>
      <c r="CC13" s="790"/>
      <c r="CD13" s="790"/>
      <c r="CE13" s="790"/>
      <c r="CF13" s="790"/>
      <c r="CG13" s="791"/>
      <c r="CH13" s="802"/>
      <c r="CI13" s="803"/>
      <c r="CJ13" s="803"/>
      <c r="CK13" s="803"/>
      <c r="CL13" s="804"/>
      <c r="CM13" s="802"/>
      <c r="CN13" s="803"/>
      <c r="CO13" s="803"/>
      <c r="CP13" s="803"/>
      <c r="CQ13" s="804"/>
      <c r="CR13" s="802"/>
      <c r="CS13" s="803"/>
      <c r="CT13" s="803"/>
      <c r="CU13" s="803"/>
      <c r="CV13" s="804"/>
      <c r="CW13" s="802"/>
      <c r="CX13" s="803"/>
      <c r="CY13" s="803"/>
      <c r="CZ13" s="803"/>
      <c r="DA13" s="804"/>
      <c r="DB13" s="802"/>
      <c r="DC13" s="803"/>
      <c r="DD13" s="803"/>
      <c r="DE13" s="803"/>
      <c r="DF13" s="804"/>
      <c r="DG13" s="802"/>
      <c r="DH13" s="803"/>
      <c r="DI13" s="803"/>
      <c r="DJ13" s="803"/>
      <c r="DK13" s="804"/>
      <c r="DL13" s="802"/>
      <c r="DM13" s="803"/>
      <c r="DN13" s="803"/>
      <c r="DO13" s="803"/>
      <c r="DP13" s="804"/>
      <c r="DQ13" s="802"/>
      <c r="DR13" s="803"/>
      <c r="DS13" s="803"/>
      <c r="DT13" s="803"/>
      <c r="DU13" s="804"/>
      <c r="DV13" s="805"/>
      <c r="DW13" s="806"/>
      <c r="DX13" s="806"/>
      <c r="DY13" s="806"/>
      <c r="DZ13" s="807"/>
      <c r="EA13" s="248"/>
    </row>
    <row r="14" spans="1:131" s="249" customFormat="1" ht="26.25" customHeight="1" x14ac:dyDescent="0.2">
      <c r="A14" s="255">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85"/>
      <c r="AL14" s="786"/>
      <c r="AM14" s="786"/>
      <c r="AN14" s="786"/>
      <c r="AO14" s="786"/>
      <c r="AP14" s="786"/>
      <c r="AQ14" s="786"/>
      <c r="AR14" s="786"/>
      <c r="AS14" s="786"/>
      <c r="AT14" s="786"/>
      <c r="AU14" s="787"/>
      <c r="AV14" s="787"/>
      <c r="AW14" s="787"/>
      <c r="AX14" s="787"/>
      <c r="AY14" s="788"/>
      <c r="AZ14" s="246"/>
      <c r="BA14" s="246"/>
      <c r="BB14" s="246"/>
      <c r="BC14" s="246"/>
      <c r="BD14" s="246"/>
      <c r="BE14" s="247"/>
      <c r="BF14" s="247"/>
      <c r="BG14" s="247"/>
      <c r="BH14" s="247"/>
      <c r="BI14" s="247"/>
      <c r="BJ14" s="247"/>
      <c r="BK14" s="247"/>
      <c r="BL14" s="247"/>
      <c r="BM14" s="247"/>
      <c r="BN14" s="247"/>
      <c r="BO14" s="247"/>
      <c r="BP14" s="247"/>
      <c r="BQ14" s="256">
        <v>8</v>
      </c>
      <c r="BR14" s="257"/>
      <c r="BS14" s="789"/>
      <c r="BT14" s="790"/>
      <c r="BU14" s="790"/>
      <c r="BV14" s="790"/>
      <c r="BW14" s="790"/>
      <c r="BX14" s="790"/>
      <c r="BY14" s="790"/>
      <c r="BZ14" s="790"/>
      <c r="CA14" s="790"/>
      <c r="CB14" s="790"/>
      <c r="CC14" s="790"/>
      <c r="CD14" s="790"/>
      <c r="CE14" s="790"/>
      <c r="CF14" s="790"/>
      <c r="CG14" s="791"/>
      <c r="CH14" s="802"/>
      <c r="CI14" s="803"/>
      <c r="CJ14" s="803"/>
      <c r="CK14" s="803"/>
      <c r="CL14" s="804"/>
      <c r="CM14" s="802"/>
      <c r="CN14" s="803"/>
      <c r="CO14" s="803"/>
      <c r="CP14" s="803"/>
      <c r="CQ14" s="804"/>
      <c r="CR14" s="802"/>
      <c r="CS14" s="803"/>
      <c r="CT14" s="803"/>
      <c r="CU14" s="803"/>
      <c r="CV14" s="804"/>
      <c r="CW14" s="802"/>
      <c r="CX14" s="803"/>
      <c r="CY14" s="803"/>
      <c r="CZ14" s="803"/>
      <c r="DA14" s="804"/>
      <c r="DB14" s="802"/>
      <c r="DC14" s="803"/>
      <c r="DD14" s="803"/>
      <c r="DE14" s="803"/>
      <c r="DF14" s="804"/>
      <c r="DG14" s="802"/>
      <c r="DH14" s="803"/>
      <c r="DI14" s="803"/>
      <c r="DJ14" s="803"/>
      <c r="DK14" s="804"/>
      <c r="DL14" s="802"/>
      <c r="DM14" s="803"/>
      <c r="DN14" s="803"/>
      <c r="DO14" s="803"/>
      <c r="DP14" s="804"/>
      <c r="DQ14" s="802"/>
      <c r="DR14" s="803"/>
      <c r="DS14" s="803"/>
      <c r="DT14" s="803"/>
      <c r="DU14" s="804"/>
      <c r="DV14" s="805"/>
      <c r="DW14" s="806"/>
      <c r="DX14" s="806"/>
      <c r="DY14" s="806"/>
      <c r="DZ14" s="807"/>
      <c r="EA14" s="248"/>
    </row>
    <row r="15" spans="1:131" s="249" customFormat="1" ht="26.25" customHeight="1" x14ac:dyDescent="0.2">
      <c r="A15" s="255">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85"/>
      <c r="AL15" s="786"/>
      <c r="AM15" s="786"/>
      <c r="AN15" s="786"/>
      <c r="AO15" s="786"/>
      <c r="AP15" s="786"/>
      <c r="AQ15" s="786"/>
      <c r="AR15" s="786"/>
      <c r="AS15" s="786"/>
      <c r="AT15" s="786"/>
      <c r="AU15" s="787"/>
      <c r="AV15" s="787"/>
      <c r="AW15" s="787"/>
      <c r="AX15" s="787"/>
      <c r="AY15" s="788"/>
      <c r="AZ15" s="246"/>
      <c r="BA15" s="246"/>
      <c r="BB15" s="246"/>
      <c r="BC15" s="246"/>
      <c r="BD15" s="246"/>
      <c r="BE15" s="247"/>
      <c r="BF15" s="247"/>
      <c r="BG15" s="247"/>
      <c r="BH15" s="247"/>
      <c r="BI15" s="247"/>
      <c r="BJ15" s="247"/>
      <c r="BK15" s="247"/>
      <c r="BL15" s="247"/>
      <c r="BM15" s="247"/>
      <c r="BN15" s="247"/>
      <c r="BO15" s="247"/>
      <c r="BP15" s="247"/>
      <c r="BQ15" s="256">
        <v>9</v>
      </c>
      <c r="BR15" s="257"/>
      <c r="BS15" s="789"/>
      <c r="BT15" s="790"/>
      <c r="BU15" s="790"/>
      <c r="BV15" s="790"/>
      <c r="BW15" s="790"/>
      <c r="BX15" s="790"/>
      <c r="BY15" s="790"/>
      <c r="BZ15" s="790"/>
      <c r="CA15" s="790"/>
      <c r="CB15" s="790"/>
      <c r="CC15" s="790"/>
      <c r="CD15" s="790"/>
      <c r="CE15" s="790"/>
      <c r="CF15" s="790"/>
      <c r="CG15" s="791"/>
      <c r="CH15" s="802"/>
      <c r="CI15" s="803"/>
      <c r="CJ15" s="803"/>
      <c r="CK15" s="803"/>
      <c r="CL15" s="804"/>
      <c r="CM15" s="802"/>
      <c r="CN15" s="803"/>
      <c r="CO15" s="803"/>
      <c r="CP15" s="803"/>
      <c r="CQ15" s="804"/>
      <c r="CR15" s="802"/>
      <c r="CS15" s="803"/>
      <c r="CT15" s="803"/>
      <c r="CU15" s="803"/>
      <c r="CV15" s="804"/>
      <c r="CW15" s="802"/>
      <c r="CX15" s="803"/>
      <c r="CY15" s="803"/>
      <c r="CZ15" s="803"/>
      <c r="DA15" s="804"/>
      <c r="DB15" s="802"/>
      <c r="DC15" s="803"/>
      <c r="DD15" s="803"/>
      <c r="DE15" s="803"/>
      <c r="DF15" s="804"/>
      <c r="DG15" s="802"/>
      <c r="DH15" s="803"/>
      <c r="DI15" s="803"/>
      <c r="DJ15" s="803"/>
      <c r="DK15" s="804"/>
      <c r="DL15" s="802"/>
      <c r="DM15" s="803"/>
      <c r="DN15" s="803"/>
      <c r="DO15" s="803"/>
      <c r="DP15" s="804"/>
      <c r="DQ15" s="802"/>
      <c r="DR15" s="803"/>
      <c r="DS15" s="803"/>
      <c r="DT15" s="803"/>
      <c r="DU15" s="804"/>
      <c r="DV15" s="805"/>
      <c r="DW15" s="806"/>
      <c r="DX15" s="806"/>
      <c r="DY15" s="806"/>
      <c r="DZ15" s="807"/>
      <c r="EA15" s="248"/>
    </row>
    <row r="16" spans="1:131" s="249" customFormat="1" ht="26.25" customHeight="1" x14ac:dyDescent="0.2">
      <c r="A16" s="255">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85"/>
      <c r="AL16" s="786"/>
      <c r="AM16" s="786"/>
      <c r="AN16" s="786"/>
      <c r="AO16" s="786"/>
      <c r="AP16" s="786"/>
      <c r="AQ16" s="786"/>
      <c r="AR16" s="786"/>
      <c r="AS16" s="786"/>
      <c r="AT16" s="786"/>
      <c r="AU16" s="787"/>
      <c r="AV16" s="787"/>
      <c r="AW16" s="787"/>
      <c r="AX16" s="787"/>
      <c r="AY16" s="788"/>
      <c r="AZ16" s="246"/>
      <c r="BA16" s="246"/>
      <c r="BB16" s="246"/>
      <c r="BC16" s="246"/>
      <c r="BD16" s="246"/>
      <c r="BE16" s="247"/>
      <c r="BF16" s="247"/>
      <c r="BG16" s="247"/>
      <c r="BH16" s="247"/>
      <c r="BI16" s="247"/>
      <c r="BJ16" s="247"/>
      <c r="BK16" s="247"/>
      <c r="BL16" s="247"/>
      <c r="BM16" s="247"/>
      <c r="BN16" s="247"/>
      <c r="BO16" s="247"/>
      <c r="BP16" s="247"/>
      <c r="BQ16" s="256">
        <v>10</v>
      </c>
      <c r="BR16" s="257"/>
      <c r="BS16" s="789"/>
      <c r="BT16" s="790"/>
      <c r="BU16" s="790"/>
      <c r="BV16" s="790"/>
      <c r="BW16" s="790"/>
      <c r="BX16" s="790"/>
      <c r="BY16" s="790"/>
      <c r="BZ16" s="790"/>
      <c r="CA16" s="790"/>
      <c r="CB16" s="790"/>
      <c r="CC16" s="790"/>
      <c r="CD16" s="790"/>
      <c r="CE16" s="790"/>
      <c r="CF16" s="790"/>
      <c r="CG16" s="791"/>
      <c r="CH16" s="802"/>
      <c r="CI16" s="803"/>
      <c r="CJ16" s="803"/>
      <c r="CK16" s="803"/>
      <c r="CL16" s="804"/>
      <c r="CM16" s="802"/>
      <c r="CN16" s="803"/>
      <c r="CO16" s="803"/>
      <c r="CP16" s="803"/>
      <c r="CQ16" s="804"/>
      <c r="CR16" s="802"/>
      <c r="CS16" s="803"/>
      <c r="CT16" s="803"/>
      <c r="CU16" s="803"/>
      <c r="CV16" s="804"/>
      <c r="CW16" s="802"/>
      <c r="CX16" s="803"/>
      <c r="CY16" s="803"/>
      <c r="CZ16" s="803"/>
      <c r="DA16" s="804"/>
      <c r="DB16" s="802"/>
      <c r="DC16" s="803"/>
      <c r="DD16" s="803"/>
      <c r="DE16" s="803"/>
      <c r="DF16" s="804"/>
      <c r="DG16" s="802"/>
      <c r="DH16" s="803"/>
      <c r="DI16" s="803"/>
      <c r="DJ16" s="803"/>
      <c r="DK16" s="804"/>
      <c r="DL16" s="802"/>
      <c r="DM16" s="803"/>
      <c r="DN16" s="803"/>
      <c r="DO16" s="803"/>
      <c r="DP16" s="804"/>
      <c r="DQ16" s="802"/>
      <c r="DR16" s="803"/>
      <c r="DS16" s="803"/>
      <c r="DT16" s="803"/>
      <c r="DU16" s="804"/>
      <c r="DV16" s="805"/>
      <c r="DW16" s="806"/>
      <c r="DX16" s="806"/>
      <c r="DY16" s="806"/>
      <c r="DZ16" s="807"/>
      <c r="EA16" s="248"/>
    </row>
    <row r="17" spans="1:131" s="249" customFormat="1" ht="26.25" customHeight="1" x14ac:dyDescent="0.2">
      <c r="A17" s="255">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85"/>
      <c r="AL17" s="786"/>
      <c r="AM17" s="786"/>
      <c r="AN17" s="786"/>
      <c r="AO17" s="786"/>
      <c r="AP17" s="786"/>
      <c r="AQ17" s="786"/>
      <c r="AR17" s="786"/>
      <c r="AS17" s="786"/>
      <c r="AT17" s="786"/>
      <c r="AU17" s="787"/>
      <c r="AV17" s="787"/>
      <c r="AW17" s="787"/>
      <c r="AX17" s="787"/>
      <c r="AY17" s="788"/>
      <c r="AZ17" s="246"/>
      <c r="BA17" s="246"/>
      <c r="BB17" s="246"/>
      <c r="BC17" s="246"/>
      <c r="BD17" s="246"/>
      <c r="BE17" s="247"/>
      <c r="BF17" s="247"/>
      <c r="BG17" s="247"/>
      <c r="BH17" s="247"/>
      <c r="BI17" s="247"/>
      <c r="BJ17" s="247"/>
      <c r="BK17" s="247"/>
      <c r="BL17" s="247"/>
      <c r="BM17" s="247"/>
      <c r="BN17" s="247"/>
      <c r="BO17" s="247"/>
      <c r="BP17" s="247"/>
      <c r="BQ17" s="256">
        <v>11</v>
      </c>
      <c r="BR17" s="257"/>
      <c r="BS17" s="789"/>
      <c r="BT17" s="790"/>
      <c r="BU17" s="790"/>
      <c r="BV17" s="790"/>
      <c r="BW17" s="790"/>
      <c r="BX17" s="790"/>
      <c r="BY17" s="790"/>
      <c r="BZ17" s="790"/>
      <c r="CA17" s="790"/>
      <c r="CB17" s="790"/>
      <c r="CC17" s="790"/>
      <c r="CD17" s="790"/>
      <c r="CE17" s="790"/>
      <c r="CF17" s="790"/>
      <c r="CG17" s="791"/>
      <c r="CH17" s="802"/>
      <c r="CI17" s="803"/>
      <c r="CJ17" s="803"/>
      <c r="CK17" s="803"/>
      <c r="CL17" s="804"/>
      <c r="CM17" s="802"/>
      <c r="CN17" s="803"/>
      <c r="CO17" s="803"/>
      <c r="CP17" s="803"/>
      <c r="CQ17" s="804"/>
      <c r="CR17" s="802"/>
      <c r="CS17" s="803"/>
      <c r="CT17" s="803"/>
      <c r="CU17" s="803"/>
      <c r="CV17" s="804"/>
      <c r="CW17" s="802"/>
      <c r="CX17" s="803"/>
      <c r="CY17" s="803"/>
      <c r="CZ17" s="803"/>
      <c r="DA17" s="804"/>
      <c r="DB17" s="802"/>
      <c r="DC17" s="803"/>
      <c r="DD17" s="803"/>
      <c r="DE17" s="803"/>
      <c r="DF17" s="804"/>
      <c r="DG17" s="802"/>
      <c r="DH17" s="803"/>
      <c r="DI17" s="803"/>
      <c r="DJ17" s="803"/>
      <c r="DK17" s="804"/>
      <c r="DL17" s="802"/>
      <c r="DM17" s="803"/>
      <c r="DN17" s="803"/>
      <c r="DO17" s="803"/>
      <c r="DP17" s="804"/>
      <c r="DQ17" s="802"/>
      <c r="DR17" s="803"/>
      <c r="DS17" s="803"/>
      <c r="DT17" s="803"/>
      <c r="DU17" s="804"/>
      <c r="DV17" s="805"/>
      <c r="DW17" s="806"/>
      <c r="DX17" s="806"/>
      <c r="DY17" s="806"/>
      <c r="DZ17" s="807"/>
      <c r="EA17" s="248"/>
    </row>
    <row r="18" spans="1:131" s="249" customFormat="1" ht="26.25" customHeight="1" x14ac:dyDescent="0.2">
      <c r="A18" s="255">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85"/>
      <c r="AL18" s="786"/>
      <c r="AM18" s="786"/>
      <c r="AN18" s="786"/>
      <c r="AO18" s="786"/>
      <c r="AP18" s="786"/>
      <c r="AQ18" s="786"/>
      <c r="AR18" s="786"/>
      <c r="AS18" s="786"/>
      <c r="AT18" s="786"/>
      <c r="AU18" s="787"/>
      <c r="AV18" s="787"/>
      <c r="AW18" s="787"/>
      <c r="AX18" s="787"/>
      <c r="AY18" s="788"/>
      <c r="AZ18" s="246"/>
      <c r="BA18" s="246"/>
      <c r="BB18" s="246"/>
      <c r="BC18" s="246"/>
      <c r="BD18" s="246"/>
      <c r="BE18" s="247"/>
      <c r="BF18" s="247"/>
      <c r="BG18" s="247"/>
      <c r="BH18" s="247"/>
      <c r="BI18" s="247"/>
      <c r="BJ18" s="247"/>
      <c r="BK18" s="247"/>
      <c r="BL18" s="247"/>
      <c r="BM18" s="247"/>
      <c r="BN18" s="247"/>
      <c r="BO18" s="247"/>
      <c r="BP18" s="247"/>
      <c r="BQ18" s="256">
        <v>12</v>
      </c>
      <c r="BR18" s="257"/>
      <c r="BS18" s="789"/>
      <c r="BT18" s="790"/>
      <c r="BU18" s="790"/>
      <c r="BV18" s="790"/>
      <c r="BW18" s="790"/>
      <c r="BX18" s="790"/>
      <c r="BY18" s="790"/>
      <c r="BZ18" s="790"/>
      <c r="CA18" s="790"/>
      <c r="CB18" s="790"/>
      <c r="CC18" s="790"/>
      <c r="CD18" s="790"/>
      <c r="CE18" s="790"/>
      <c r="CF18" s="790"/>
      <c r="CG18" s="791"/>
      <c r="CH18" s="802"/>
      <c r="CI18" s="803"/>
      <c r="CJ18" s="803"/>
      <c r="CK18" s="803"/>
      <c r="CL18" s="804"/>
      <c r="CM18" s="802"/>
      <c r="CN18" s="803"/>
      <c r="CO18" s="803"/>
      <c r="CP18" s="803"/>
      <c r="CQ18" s="804"/>
      <c r="CR18" s="802"/>
      <c r="CS18" s="803"/>
      <c r="CT18" s="803"/>
      <c r="CU18" s="803"/>
      <c r="CV18" s="804"/>
      <c r="CW18" s="802"/>
      <c r="CX18" s="803"/>
      <c r="CY18" s="803"/>
      <c r="CZ18" s="803"/>
      <c r="DA18" s="804"/>
      <c r="DB18" s="802"/>
      <c r="DC18" s="803"/>
      <c r="DD18" s="803"/>
      <c r="DE18" s="803"/>
      <c r="DF18" s="804"/>
      <c r="DG18" s="802"/>
      <c r="DH18" s="803"/>
      <c r="DI18" s="803"/>
      <c r="DJ18" s="803"/>
      <c r="DK18" s="804"/>
      <c r="DL18" s="802"/>
      <c r="DM18" s="803"/>
      <c r="DN18" s="803"/>
      <c r="DO18" s="803"/>
      <c r="DP18" s="804"/>
      <c r="DQ18" s="802"/>
      <c r="DR18" s="803"/>
      <c r="DS18" s="803"/>
      <c r="DT18" s="803"/>
      <c r="DU18" s="804"/>
      <c r="DV18" s="805"/>
      <c r="DW18" s="806"/>
      <c r="DX18" s="806"/>
      <c r="DY18" s="806"/>
      <c r="DZ18" s="807"/>
      <c r="EA18" s="248"/>
    </row>
    <row r="19" spans="1:131" s="249" customFormat="1" ht="26.25" customHeight="1" x14ac:dyDescent="0.2">
      <c r="A19" s="255">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85"/>
      <c r="AL19" s="786"/>
      <c r="AM19" s="786"/>
      <c r="AN19" s="786"/>
      <c r="AO19" s="786"/>
      <c r="AP19" s="786"/>
      <c r="AQ19" s="786"/>
      <c r="AR19" s="786"/>
      <c r="AS19" s="786"/>
      <c r="AT19" s="786"/>
      <c r="AU19" s="787"/>
      <c r="AV19" s="787"/>
      <c r="AW19" s="787"/>
      <c r="AX19" s="787"/>
      <c r="AY19" s="788"/>
      <c r="AZ19" s="246"/>
      <c r="BA19" s="246"/>
      <c r="BB19" s="246"/>
      <c r="BC19" s="246"/>
      <c r="BD19" s="246"/>
      <c r="BE19" s="247"/>
      <c r="BF19" s="247"/>
      <c r="BG19" s="247"/>
      <c r="BH19" s="247"/>
      <c r="BI19" s="247"/>
      <c r="BJ19" s="247"/>
      <c r="BK19" s="247"/>
      <c r="BL19" s="247"/>
      <c r="BM19" s="247"/>
      <c r="BN19" s="247"/>
      <c r="BO19" s="247"/>
      <c r="BP19" s="247"/>
      <c r="BQ19" s="256">
        <v>13</v>
      </c>
      <c r="BR19" s="257"/>
      <c r="BS19" s="789"/>
      <c r="BT19" s="790"/>
      <c r="BU19" s="790"/>
      <c r="BV19" s="790"/>
      <c r="BW19" s="790"/>
      <c r="BX19" s="790"/>
      <c r="BY19" s="790"/>
      <c r="BZ19" s="790"/>
      <c r="CA19" s="790"/>
      <c r="CB19" s="790"/>
      <c r="CC19" s="790"/>
      <c r="CD19" s="790"/>
      <c r="CE19" s="790"/>
      <c r="CF19" s="790"/>
      <c r="CG19" s="791"/>
      <c r="CH19" s="802"/>
      <c r="CI19" s="803"/>
      <c r="CJ19" s="803"/>
      <c r="CK19" s="803"/>
      <c r="CL19" s="804"/>
      <c r="CM19" s="802"/>
      <c r="CN19" s="803"/>
      <c r="CO19" s="803"/>
      <c r="CP19" s="803"/>
      <c r="CQ19" s="804"/>
      <c r="CR19" s="802"/>
      <c r="CS19" s="803"/>
      <c r="CT19" s="803"/>
      <c r="CU19" s="803"/>
      <c r="CV19" s="804"/>
      <c r="CW19" s="802"/>
      <c r="CX19" s="803"/>
      <c r="CY19" s="803"/>
      <c r="CZ19" s="803"/>
      <c r="DA19" s="804"/>
      <c r="DB19" s="802"/>
      <c r="DC19" s="803"/>
      <c r="DD19" s="803"/>
      <c r="DE19" s="803"/>
      <c r="DF19" s="804"/>
      <c r="DG19" s="802"/>
      <c r="DH19" s="803"/>
      <c r="DI19" s="803"/>
      <c r="DJ19" s="803"/>
      <c r="DK19" s="804"/>
      <c r="DL19" s="802"/>
      <c r="DM19" s="803"/>
      <c r="DN19" s="803"/>
      <c r="DO19" s="803"/>
      <c r="DP19" s="804"/>
      <c r="DQ19" s="802"/>
      <c r="DR19" s="803"/>
      <c r="DS19" s="803"/>
      <c r="DT19" s="803"/>
      <c r="DU19" s="804"/>
      <c r="DV19" s="805"/>
      <c r="DW19" s="806"/>
      <c r="DX19" s="806"/>
      <c r="DY19" s="806"/>
      <c r="DZ19" s="807"/>
      <c r="EA19" s="248"/>
    </row>
    <row r="20" spans="1:131" s="249" customFormat="1" ht="26.25" customHeight="1" x14ac:dyDescent="0.2">
      <c r="A20" s="255">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85"/>
      <c r="AL20" s="786"/>
      <c r="AM20" s="786"/>
      <c r="AN20" s="786"/>
      <c r="AO20" s="786"/>
      <c r="AP20" s="786"/>
      <c r="AQ20" s="786"/>
      <c r="AR20" s="786"/>
      <c r="AS20" s="786"/>
      <c r="AT20" s="786"/>
      <c r="AU20" s="787"/>
      <c r="AV20" s="787"/>
      <c r="AW20" s="787"/>
      <c r="AX20" s="787"/>
      <c r="AY20" s="788"/>
      <c r="AZ20" s="246"/>
      <c r="BA20" s="246"/>
      <c r="BB20" s="246"/>
      <c r="BC20" s="246"/>
      <c r="BD20" s="246"/>
      <c r="BE20" s="247"/>
      <c r="BF20" s="247"/>
      <c r="BG20" s="247"/>
      <c r="BH20" s="247"/>
      <c r="BI20" s="247"/>
      <c r="BJ20" s="247"/>
      <c r="BK20" s="247"/>
      <c r="BL20" s="247"/>
      <c r="BM20" s="247"/>
      <c r="BN20" s="247"/>
      <c r="BO20" s="247"/>
      <c r="BP20" s="247"/>
      <c r="BQ20" s="256">
        <v>14</v>
      </c>
      <c r="BR20" s="257"/>
      <c r="BS20" s="789"/>
      <c r="BT20" s="790"/>
      <c r="BU20" s="790"/>
      <c r="BV20" s="790"/>
      <c r="BW20" s="790"/>
      <c r="BX20" s="790"/>
      <c r="BY20" s="790"/>
      <c r="BZ20" s="790"/>
      <c r="CA20" s="790"/>
      <c r="CB20" s="790"/>
      <c r="CC20" s="790"/>
      <c r="CD20" s="790"/>
      <c r="CE20" s="790"/>
      <c r="CF20" s="790"/>
      <c r="CG20" s="791"/>
      <c r="CH20" s="802"/>
      <c r="CI20" s="803"/>
      <c r="CJ20" s="803"/>
      <c r="CK20" s="803"/>
      <c r="CL20" s="804"/>
      <c r="CM20" s="802"/>
      <c r="CN20" s="803"/>
      <c r="CO20" s="803"/>
      <c r="CP20" s="803"/>
      <c r="CQ20" s="804"/>
      <c r="CR20" s="802"/>
      <c r="CS20" s="803"/>
      <c r="CT20" s="803"/>
      <c r="CU20" s="803"/>
      <c r="CV20" s="804"/>
      <c r="CW20" s="802"/>
      <c r="CX20" s="803"/>
      <c r="CY20" s="803"/>
      <c r="CZ20" s="803"/>
      <c r="DA20" s="804"/>
      <c r="DB20" s="802"/>
      <c r="DC20" s="803"/>
      <c r="DD20" s="803"/>
      <c r="DE20" s="803"/>
      <c r="DF20" s="804"/>
      <c r="DG20" s="802"/>
      <c r="DH20" s="803"/>
      <c r="DI20" s="803"/>
      <c r="DJ20" s="803"/>
      <c r="DK20" s="804"/>
      <c r="DL20" s="802"/>
      <c r="DM20" s="803"/>
      <c r="DN20" s="803"/>
      <c r="DO20" s="803"/>
      <c r="DP20" s="804"/>
      <c r="DQ20" s="802"/>
      <c r="DR20" s="803"/>
      <c r="DS20" s="803"/>
      <c r="DT20" s="803"/>
      <c r="DU20" s="804"/>
      <c r="DV20" s="805"/>
      <c r="DW20" s="806"/>
      <c r="DX20" s="806"/>
      <c r="DY20" s="806"/>
      <c r="DZ20" s="807"/>
      <c r="EA20" s="248"/>
    </row>
    <row r="21" spans="1:131" s="249" customFormat="1" ht="26.25" customHeight="1" thickBot="1" x14ac:dyDescent="0.25">
      <c r="A21" s="255">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85"/>
      <c r="AL21" s="786"/>
      <c r="AM21" s="786"/>
      <c r="AN21" s="786"/>
      <c r="AO21" s="786"/>
      <c r="AP21" s="786"/>
      <c r="AQ21" s="786"/>
      <c r="AR21" s="786"/>
      <c r="AS21" s="786"/>
      <c r="AT21" s="786"/>
      <c r="AU21" s="787"/>
      <c r="AV21" s="787"/>
      <c r="AW21" s="787"/>
      <c r="AX21" s="787"/>
      <c r="AY21" s="788"/>
      <c r="AZ21" s="246"/>
      <c r="BA21" s="246"/>
      <c r="BB21" s="246"/>
      <c r="BC21" s="246"/>
      <c r="BD21" s="246"/>
      <c r="BE21" s="247"/>
      <c r="BF21" s="247"/>
      <c r="BG21" s="247"/>
      <c r="BH21" s="247"/>
      <c r="BI21" s="247"/>
      <c r="BJ21" s="247"/>
      <c r="BK21" s="247"/>
      <c r="BL21" s="247"/>
      <c r="BM21" s="247"/>
      <c r="BN21" s="247"/>
      <c r="BO21" s="247"/>
      <c r="BP21" s="247"/>
      <c r="BQ21" s="256">
        <v>15</v>
      </c>
      <c r="BR21" s="257"/>
      <c r="BS21" s="789"/>
      <c r="BT21" s="790"/>
      <c r="BU21" s="790"/>
      <c r="BV21" s="790"/>
      <c r="BW21" s="790"/>
      <c r="BX21" s="790"/>
      <c r="BY21" s="790"/>
      <c r="BZ21" s="790"/>
      <c r="CA21" s="790"/>
      <c r="CB21" s="790"/>
      <c r="CC21" s="790"/>
      <c r="CD21" s="790"/>
      <c r="CE21" s="790"/>
      <c r="CF21" s="790"/>
      <c r="CG21" s="791"/>
      <c r="CH21" s="802"/>
      <c r="CI21" s="803"/>
      <c r="CJ21" s="803"/>
      <c r="CK21" s="803"/>
      <c r="CL21" s="804"/>
      <c r="CM21" s="802"/>
      <c r="CN21" s="803"/>
      <c r="CO21" s="803"/>
      <c r="CP21" s="803"/>
      <c r="CQ21" s="804"/>
      <c r="CR21" s="802"/>
      <c r="CS21" s="803"/>
      <c r="CT21" s="803"/>
      <c r="CU21" s="803"/>
      <c r="CV21" s="804"/>
      <c r="CW21" s="802"/>
      <c r="CX21" s="803"/>
      <c r="CY21" s="803"/>
      <c r="CZ21" s="803"/>
      <c r="DA21" s="804"/>
      <c r="DB21" s="802"/>
      <c r="DC21" s="803"/>
      <c r="DD21" s="803"/>
      <c r="DE21" s="803"/>
      <c r="DF21" s="804"/>
      <c r="DG21" s="802"/>
      <c r="DH21" s="803"/>
      <c r="DI21" s="803"/>
      <c r="DJ21" s="803"/>
      <c r="DK21" s="804"/>
      <c r="DL21" s="802"/>
      <c r="DM21" s="803"/>
      <c r="DN21" s="803"/>
      <c r="DO21" s="803"/>
      <c r="DP21" s="804"/>
      <c r="DQ21" s="802"/>
      <c r="DR21" s="803"/>
      <c r="DS21" s="803"/>
      <c r="DT21" s="803"/>
      <c r="DU21" s="804"/>
      <c r="DV21" s="805"/>
      <c r="DW21" s="806"/>
      <c r="DX21" s="806"/>
      <c r="DY21" s="806"/>
      <c r="DZ21" s="807"/>
      <c r="EA21" s="248"/>
    </row>
    <row r="22" spans="1:131" s="249" customFormat="1" ht="26.25" customHeight="1" x14ac:dyDescent="0.2">
      <c r="A22" s="255">
        <v>16</v>
      </c>
      <c r="B22" s="776"/>
      <c r="C22" s="777"/>
      <c r="D22" s="777"/>
      <c r="E22" s="777"/>
      <c r="F22" s="777"/>
      <c r="G22" s="777"/>
      <c r="H22" s="777"/>
      <c r="I22" s="777"/>
      <c r="J22" s="777"/>
      <c r="K22" s="777"/>
      <c r="L22" s="777"/>
      <c r="M22" s="777"/>
      <c r="N22" s="777"/>
      <c r="O22" s="777"/>
      <c r="P22" s="778"/>
      <c r="Q22" s="808"/>
      <c r="R22" s="809"/>
      <c r="S22" s="809"/>
      <c r="T22" s="809"/>
      <c r="U22" s="809"/>
      <c r="V22" s="809"/>
      <c r="W22" s="809"/>
      <c r="X22" s="809"/>
      <c r="Y22" s="809"/>
      <c r="Z22" s="809"/>
      <c r="AA22" s="809"/>
      <c r="AB22" s="809"/>
      <c r="AC22" s="809"/>
      <c r="AD22" s="809"/>
      <c r="AE22" s="810"/>
      <c r="AF22" s="782"/>
      <c r="AG22" s="783"/>
      <c r="AH22" s="783"/>
      <c r="AI22" s="783"/>
      <c r="AJ22" s="784"/>
      <c r="AK22" s="823"/>
      <c r="AL22" s="824"/>
      <c r="AM22" s="824"/>
      <c r="AN22" s="824"/>
      <c r="AO22" s="824"/>
      <c r="AP22" s="824"/>
      <c r="AQ22" s="824"/>
      <c r="AR22" s="824"/>
      <c r="AS22" s="824"/>
      <c r="AT22" s="824"/>
      <c r="AU22" s="825"/>
      <c r="AV22" s="825"/>
      <c r="AW22" s="825"/>
      <c r="AX22" s="825"/>
      <c r="AY22" s="826"/>
      <c r="AZ22" s="827" t="s">
        <v>291</v>
      </c>
      <c r="BA22" s="827"/>
      <c r="BB22" s="827"/>
      <c r="BC22" s="827"/>
      <c r="BD22" s="828"/>
      <c r="BE22" s="247"/>
      <c r="BF22" s="247"/>
      <c r="BG22" s="247"/>
      <c r="BH22" s="247"/>
      <c r="BI22" s="247"/>
      <c r="BJ22" s="247"/>
      <c r="BK22" s="247"/>
      <c r="BL22" s="247"/>
      <c r="BM22" s="247"/>
      <c r="BN22" s="247"/>
      <c r="BO22" s="247"/>
      <c r="BP22" s="247"/>
      <c r="BQ22" s="256">
        <v>16</v>
      </c>
      <c r="BR22" s="257"/>
      <c r="BS22" s="789"/>
      <c r="BT22" s="790"/>
      <c r="BU22" s="790"/>
      <c r="BV22" s="790"/>
      <c r="BW22" s="790"/>
      <c r="BX22" s="790"/>
      <c r="BY22" s="790"/>
      <c r="BZ22" s="790"/>
      <c r="CA22" s="790"/>
      <c r="CB22" s="790"/>
      <c r="CC22" s="790"/>
      <c r="CD22" s="790"/>
      <c r="CE22" s="790"/>
      <c r="CF22" s="790"/>
      <c r="CG22" s="791"/>
      <c r="CH22" s="802"/>
      <c r="CI22" s="803"/>
      <c r="CJ22" s="803"/>
      <c r="CK22" s="803"/>
      <c r="CL22" s="804"/>
      <c r="CM22" s="802"/>
      <c r="CN22" s="803"/>
      <c r="CO22" s="803"/>
      <c r="CP22" s="803"/>
      <c r="CQ22" s="804"/>
      <c r="CR22" s="802"/>
      <c r="CS22" s="803"/>
      <c r="CT22" s="803"/>
      <c r="CU22" s="803"/>
      <c r="CV22" s="804"/>
      <c r="CW22" s="802"/>
      <c r="CX22" s="803"/>
      <c r="CY22" s="803"/>
      <c r="CZ22" s="803"/>
      <c r="DA22" s="804"/>
      <c r="DB22" s="802"/>
      <c r="DC22" s="803"/>
      <c r="DD22" s="803"/>
      <c r="DE22" s="803"/>
      <c r="DF22" s="804"/>
      <c r="DG22" s="802"/>
      <c r="DH22" s="803"/>
      <c r="DI22" s="803"/>
      <c r="DJ22" s="803"/>
      <c r="DK22" s="804"/>
      <c r="DL22" s="802"/>
      <c r="DM22" s="803"/>
      <c r="DN22" s="803"/>
      <c r="DO22" s="803"/>
      <c r="DP22" s="804"/>
      <c r="DQ22" s="802"/>
      <c r="DR22" s="803"/>
      <c r="DS22" s="803"/>
      <c r="DT22" s="803"/>
      <c r="DU22" s="804"/>
      <c r="DV22" s="805"/>
      <c r="DW22" s="806"/>
      <c r="DX22" s="806"/>
      <c r="DY22" s="806"/>
      <c r="DZ22" s="807"/>
      <c r="EA22" s="248"/>
    </row>
    <row r="23" spans="1:131" s="249" customFormat="1" ht="26.25" customHeight="1" thickBot="1" x14ac:dyDescent="0.25">
      <c r="A23" s="258" t="s">
        <v>292</v>
      </c>
      <c r="B23" s="811" t="s">
        <v>293</v>
      </c>
      <c r="C23" s="812"/>
      <c r="D23" s="812"/>
      <c r="E23" s="812"/>
      <c r="F23" s="812"/>
      <c r="G23" s="812"/>
      <c r="H23" s="812"/>
      <c r="I23" s="812"/>
      <c r="J23" s="812"/>
      <c r="K23" s="812"/>
      <c r="L23" s="812"/>
      <c r="M23" s="812"/>
      <c r="N23" s="812"/>
      <c r="O23" s="812"/>
      <c r="P23" s="813"/>
      <c r="Q23" s="814">
        <v>6569</v>
      </c>
      <c r="R23" s="815"/>
      <c r="S23" s="815"/>
      <c r="T23" s="815"/>
      <c r="U23" s="815"/>
      <c r="V23" s="815">
        <v>6388</v>
      </c>
      <c r="W23" s="815"/>
      <c r="X23" s="815"/>
      <c r="Y23" s="815"/>
      <c r="Z23" s="815"/>
      <c r="AA23" s="815">
        <v>181</v>
      </c>
      <c r="AB23" s="815"/>
      <c r="AC23" s="815"/>
      <c r="AD23" s="815"/>
      <c r="AE23" s="816"/>
      <c r="AF23" s="817">
        <v>181</v>
      </c>
      <c r="AG23" s="815"/>
      <c r="AH23" s="815"/>
      <c r="AI23" s="815"/>
      <c r="AJ23" s="818"/>
      <c r="AK23" s="819"/>
      <c r="AL23" s="820"/>
      <c r="AM23" s="820"/>
      <c r="AN23" s="820"/>
      <c r="AO23" s="820"/>
      <c r="AP23" s="815">
        <v>2288</v>
      </c>
      <c r="AQ23" s="815"/>
      <c r="AR23" s="815"/>
      <c r="AS23" s="815"/>
      <c r="AT23" s="815"/>
      <c r="AU23" s="821"/>
      <c r="AV23" s="821"/>
      <c r="AW23" s="821"/>
      <c r="AX23" s="821"/>
      <c r="AY23" s="822"/>
      <c r="AZ23" s="830" t="s">
        <v>47</v>
      </c>
      <c r="BA23" s="831"/>
      <c r="BB23" s="831"/>
      <c r="BC23" s="831"/>
      <c r="BD23" s="832"/>
      <c r="BE23" s="247"/>
      <c r="BF23" s="247"/>
      <c r="BG23" s="247"/>
      <c r="BH23" s="247"/>
      <c r="BI23" s="247"/>
      <c r="BJ23" s="247"/>
      <c r="BK23" s="247"/>
      <c r="BL23" s="247"/>
      <c r="BM23" s="247"/>
      <c r="BN23" s="247"/>
      <c r="BO23" s="247"/>
      <c r="BP23" s="247"/>
      <c r="BQ23" s="256">
        <v>17</v>
      </c>
      <c r="BR23" s="257"/>
      <c r="BS23" s="789"/>
      <c r="BT23" s="790"/>
      <c r="BU23" s="790"/>
      <c r="BV23" s="790"/>
      <c r="BW23" s="790"/>
      <c r="BX23" s="790"/>
      <c r="BY23" s="790"/>
      <c r="BZ23" s="790"/>
      <c r="CA23" s="790"/>
      <c r="CB23" s="790"/>
      <c r="CC23" s="790"/>
      <c r="CD23" s="790"/>
      <c r="CE23" s="790"/>
      <c r="CF23" s="790"/>
      <c r="CG23" s="791"/>
      <c r="CH23" s="802"/>
      <c r="CI23" s="803"/>
      <c r="CJ23" s="803"/>
      <c r="CK23" s="803"/>
      <c r="CL23" s="804"/>
      <c r="CM23" s="802"/>
      <c r="CN23" s="803"/>
      <c r="CO23" s="803"/>
      <c r="CP23" s="803"/>
      <c r="CQ23" s="804"/>
      <c r="CR23" s="802"/>
      <c r="CS23" s="803"/>
      <c r="CT23" s="803"/>
      <c r="CU23" s="803"/>
      <c r="CV23" s="804"/>
      <c r="CW23" s="802"/>
      <c r="CX23" s="803"/>
      <c r="CY23" s="803"/>
      <c r="CZ23" s="803"/>
      <c r="DA23" s="804"/>
      <c r="DB23" s="802"/>
      <c r="DC23" s="803"/>
      <c r="DD23" s="803"/>
      <c r="DE23" s="803"/>
      <c r="DF23" s="804"/>
      <c r="DG23" s="802"/>
      <c r="DH23" s="803"/>
      <c r="DI23" s="803"/>
      <c r="DJ23" s="803"/>
      <c r="DK23" s="804"/>
      <c r="DL23" s="802"/>
      <c r="DM23" s="803"/>
      <c r="DN23" s="803"/>
      <c r="DO23" s="803"/>
      <c r="DP23" s="804"/>
      <c r="DQ23" s="802"/>
      <c r="DR23" s="803"/>
      <c r="DS23" s="803"/>
      <c r="DT23" s="803"/>
      <c r="DU23" s="804"/>
      <c r="DV23" s="805"/>
      <c r="DW23" s="806"/>
      <c r="DX23" s="806"/>
      <c r="DY23" s="806"/>
      <c r="DZ23" s="807"/>
      <c r="EA23" s="248"/>
    </row>
    <row r="24" spans="1:131" s="249" customFormat="1" ht="26.25" customHeight="1" x14ac:dyDescent="0.2">
      <c r="A24" s="829" t="s">
        <v>294</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246"/>
      <c r="BA24" s="246"/>
      <c r="BB24" s="246"/>
      <c r="BC24" s="246"/>
      <c r="BD24" s="246"/>
      <c r="BE24" s="247"/>
      <c r="BF24" s="247"/>
      <c r="BG24" s="247"/>
      <c r="BH24" s="247"/>
      <c r="BI24" s="247"/>
      <c r="BJ24" s="247"/>
      <c r="BK24" s="247"/>
      <c r="BL24" s="247"/>
      <c r="BM24" s="247"/>
      <c r="BN24" s="247"/>
      <c r="BO24" s="247"/>
      <c r="BP24" s="247"/>
      <c r="BQ24" s="256">
        <v>18</v>
      </c>
      <c r="BR24" s="257"/>
      <c r="BS24" s="789"/>
      <c r="BT24" s="790"/>
      <c r="BU24" s="790"/>
      <c r="BV24" s="790"/>
      <c r="BW24" s="790"/>
      <c r="BX24" s="790"/>
      <c r="BY24" s="790"/>
      <c r="BZ24" s="790"/>
      <c r="CA24" s="790"/>
      <c r="CB24" s="790"/>
      <c r="CC24" s="790"/>
      <c r="CD24" s="790"/>
      <c r="CE24" s="790"/>
      <c r="CF24" s="790"/>
      <c r="CG24" s="791"/>
      <c r="CH24" s="802"/>
      <c r="CI24" s="803"/>
      <c r="CJ24" s="803"/>
      <c r="CK24" s="803"/>
      <c r="CL24" s="804"/>
      <c r="CM24" s="802"/>
      <c r="CN24" s="803"/>
      <c r="CO24" s="803"/>
      <c r="CP24" s="803"/>
      <c r="CQ24" s="804"/>
      <c r="CR24" s="802"/>
      <c r="CS24" s="803"/>
      <c r="CT24" s="803"/>
      <c r="CU24" s="803"/>
      <c r="CV24" s="804"/>
      <c r="CW24" s="802"/>
      <c r="CX24" s="803"/>
      <c r="CY24" s="803"/>
      <c r="CZ24" s="803"/>
      <c r="DA24" s="804"/>
      <c r="DB24" s="802"/>
      <c r="DC24" s="803"/>
      <c r="DD24" s="803"/>
      <c r="DE24" s="803"/>
      <c r="DF24" s="804"/>
      <c r="DG24" s="802"/>
      <c r="DH24" s="803"/>
      <c r="DI24" s="803"/>
      <c r="DJ24" s="803"/>
      <c r="DK24" s="804"/>
      <c r="DL24" s="802"/>
      <c r="DM24" s="803"/>
      <c r="DN24" s="803"/>
      <c r="DO24" s="803"/>
      <c r="DP24" s="804"/>
      <c r="DQ24" s="802"/>
      <c r="DR24" s="803"/>
      <c r="DS24" s="803"/>
      <c r="DT24" s="803"/>
      <c r="DU24" s="804"/>
      <c r="DV24" s="805"/>
      <c r="DW24" s="806"/>
      <c r="DX24" s="806"/>
      <c r="DY24" s="806"/>
      <c r="DZ24" s="807"/>
      <c r="EA24" s="248"/>
    </row>
    <row r="25" spans="1:131" s="241" customFormat="1" ht="26.25" customHeight="1" thickBot="1" x14ac:dyDescent="0.25">
      <c r="A25" s="770" t="s">
        <v>295</v>
      </c>
      <c r="B25" s="770"/>
      <c r="C25" s="770"/>
      <c r="D25" s="770"/>
      <c r="E25" s="770"/>
      <c r="F25" s="770"/>
      <c r="G25" s="770"/>
      <c r="H25" s="770"/>
      <c r="I25" s="770"/>
      <c r="J25" s="770"/>
      <c r="K25" s="770"/>
      <c r="L25" s="770"/>
      <c r="M25" s="770"/>
      <c r="N25" s="770"/>
      <c r="O25" s="770"/>
      <c r="P25" s="770"/>
      <c r="Q25" s="770"/>
      <c r="R25" s="770"/>
      <c r="S25" s="770"/>
      <c r="T25" s="770"/>
      <c r="U25" s="770"/>
      <c r="V25" s="770"/>
      <c r="W25" s="770"/>
      <c r="X25" s="770"/>
      <c r="Y25" s="770"/>
      <c r="Z25" s="770"/>
      <c r="AA25" s="770"/>
      <c r="AB25" s="770"/>
      <c r="AC25" s="770"/>
      <c r="AD25" s="770"/>
      <c r="AE25" s="770"/>
      <c r="AF25" s="770"/>
      <c r="AG25" s="770"/>
      <c r="AH25" s="770"/>
      <c r="AI25" s="770"/>
      <c r="AJ25" s="770"/>
      <c r="AK25" s="770"/>
      <c r="AL25" s="770"/>
      <c r="AM25" s="770"/>
      <c r="AN25" s="770"/>
      <c r="AO25" s="770"/>
      <c r="AP25" s="770"/>
      <c r="AQ25" s="770"/>
      <c r="AR25" s="770"/>
      <c r="AS25" s="770"/>
      <c r="AT25" s="770"/>
      <c r="AU25" s="770"/>
      <c r="AV25" s="770"/>
      <c r="AW25" s="770"/>
      <c r="AX25" s="770"/>
      <c r="AY25" s="770"/>
      <c r="AZ25" s="770"/>
      <c r="BA25" s="770"/>
      <c r="BB25" s="770"/>
      <c r="BC25" s="770"/>
      <c r="BD25" s="770"/>
      <c r="BE25" s="770"/>
      <c r="BF25" s="770"/>
      <c r="BG25" s="770"/>
      <c r="BH25" s="770"/>
      <c r="BI25" s="770"/>
      <c r="BJ25" s="246"/>
      <c r="BK25" s="246"/>
      <c r="BL25" s="246"/>
      <c r="BM25" s="246"/>
      <c r="BN25" s="246"/>
      <c r="BO25" s="259"/>
      <c r="BP25" s="259"/>
      <c r="BQ25" s="256">
        <v>19</v>
      </c>
      <c r="BR25" s="257"/>
      <c r="BS25" s="789"/>
      <c r="BT25" s="790"/>
      <c r="BU25" s="790"/>
      <c r="BV25" s="790"/>
      <c r="BW25" s="790"/>
      <c r="BX25" s="790"/>
      <c r="BY25" s="790"/>
      <c r="BZ25" s="790"/>
      <c r="CA25" s="790"/>
      <c r="CB25" s="790"/>
      <c r="CC25" s="790"/>
      <c r="CD25" s="790"/>
      <c r="CE25" s="790"/>
      <c r="CF25" s="790"/>
      <c r="CG25" s="791"/>
      <c r="CH25" s="802"/>
      <c r="CI25" s="803"/>
      <c r="CJ25" s="803"/>
      <c r="CK25" s="803"/>
      <c r="CL25" s="804"/>
      <c r="CM25" s="802"/>
      <c r="CN25" s="803"/>
      <c r="CO25" s="803"/>
      <c r="CP25" s="803"/>
      <c r="CQ25" s="804"/>
      <c r="CR25" s="802"/>
      <c r="CS25" s="803"/>
      <c r="CT25" s="803"/>
      <c r="CU25" s="803"/>
      <c r="CV25" s="804"/>
      <c r="CW25" s="802"/>
      <c r="CX25" s="803"/>
      <c r="CY25" s="803"/>
      <c r="CZ25" s="803"/>
      <c r="DA25" s="804"/>
      <c r="DB25" s="802"/>
      <c r="DC25" s="803"/>
      <c r="DD25" s="803"/>
      <c r="DE25" s="803"/>
      <c r="DF25" s="804"/>
      <c r="DG25" s="802"/>
      <c r="DH25" s="803"/>
      <c r="DI25" s="803"/>
      <c r="DJ25" s="803"/>
      <c r="DK25" s="804"/>
      <c r="DL25" s="802"/>
      <c r="DM25" s="803"/>
      <c r="DN25" s="803"/>
      <c r="DO25" s="803"/>
      <c r="DP25" s="804"/>
      <c r="DQ25" s="802"/>
      <c r="DR25" s="803"/>
      <c r="DS25" s="803"/>
      <c r="DT25" s="803"/>
      <c r="DU25" s="804"/>
      <c r="DV25" s="805"/>
      <c r="DW25" s="806"/>
      <c r="DX25" s="806"/>
      <c r="DY25" s="806"/>
      <c r="DZ25" s="807"/>
      <c r="EA25" s="240"/>
    </row>
    <row r="26" spans="1:131" s="241" customFormat="1" ht="26.25" customHeight="1" x14ac:dyDescent="0.2">
      <c r="A26" s="761" t="s">
        <v>113</v>
      </c>
      <c r="B26" s="762"/>
      <c r="C26" s="762"/>
      <c r="D26" s="762"/>
      <c r="E26" s="762"/>
      <c r="F26" s="762"/>
      <c r="G26" s="762"/>
      <c r="H26" s="762"/>
      <c r="I26" s="762"/>
      <c r="J26" s="762"/>
      <c r="K26" s="762"/>
      <c r="L26" s="762"/>
      <c r="M26" s="762"/>
      <c r="N26" s="762"/>
      <c r="O26" s="762"/>
      <c r="P26" s="763"/>
      <c r="Q26" s="738" t="s">
        <v>296</v>
      </c>
      <c r="R26" s="739"/>
      <c r="S26" s="739"/>
      <c r="T26" s="739"/>
      <c r="U26" s="740"/>
      <c r="V26" s="738" t="s">
        <v>297</v>
      </c>
      <c r="W26" s="739"/>
      <c r="X26" s="739"/>
      <c r="Y26" s="739"/>
      <c r="Z26" s="740"/>
      <c r="AA26" s="738" t="s">
        <v>298</v>
      </c>
      <c r="AB26" s="739"/>
      <c r="AC26" s="739"/>
      <c r="AD26" s="739"/>
      <c r="AE26" s="739"/>
      <c r="AF26" s="833" t="s">
        <v>299</v>
      </c>
      <c r="AG26" s="834"/>
      <c r="AH26" s="834"/>
      <c r="AI26" s="834"/>
      <c r="AJ26" s="835"/>
      <c r="AK26" s="739" t="s">
        <v>269</v>
      </c>
      <c r="AL26" s="739"/>
      <c r="AM26" s="739"/>
      <c r="AN26" s="739"/>
      <c r="AO26" s="740"/>
      <c r="AP26" s="738" t="s">
        <v>300</v>
      </c>
      <c r="AQ26" s="739"/>
      <c r="AR26" s="739"/>
      <c r="AS26" s="739"/>
      <c r="AT26" s="740"/>
      <c r="AU26" s="738" t="s">
        <v>301</v>
      </c>
      <c r="AV26" s="739"/>
      <c r="AW26" s="739"/>
      <c r="AX26" s="739"/>
      <c r="AY26" s="740"/>
      <c r="AZ26" s="738" t="s">
        <v>302</v>
      </c>
      <c r="BA26" s="739"/>
      <c r="BB26" s="739"/>
      <c r="BC26" s="739"/>
      <c r="BD26" s="740"/>
      <c r="BE26" s="738" t="s">
        <v>271</v>
      </c>
      <c r="BF26" s="739"/>
      <c r="BG26" s="739"/>
      <c r="BH26" s="739"/>
      <c r="BI26" s="750"/>
      <c r="BJ26" s="246"/>
      <c r="BK26" s="246"/>
      <c r="BL26" s="246"/>
      <c r="BM26" s="246"/>
      <c r="BN26" s="246"/>
      <c r="BO26" s="259"/>
      <c r="BP26" s="259"/>
      <c r="BQ26" s="256">
        <v>20</v>
      </c>
      <c r="BR26" s="257"/>
      <c r="BS26" s="789"/>
      <c r="BT26" s="790"/>
      <c r="BU26" s="790"/>
      <c r="BV26" s="790"/>
      <c r="BW26" s="790"/>
      <c r="BX26" s="790"/>
      <c r="BY26" s="790"/>
      <c r="BZ26" s="790"/>
      <c r="CA26" s="790"/>
      <c r="CB26" s="790"/>
      <c r="CC26" s="790"/>
      <c r="CD26" s="790"/>
      <c r="CE26" s="790"/>
      <c r="CF26" s="790"/>
      <c r="CG26" s="791"/>
      <c r="CH26" s="802"/>
      <c r="CI26" s="803"/>
      <c r="CJ26" s="803"/>
      <c r="CK26" s="803"/>
      <c r="CL26" s="804"/>
      <c r="CM26" s="802"/>
      <c r="CN26" s="803"/>
      <c r="CO26" s="803"/>
      <c r="CP26" s="803"/>
      <c r="CQ26" s="804"/>
      <c r="CR26" s="802"/>
      <c r="CS26" s="803"/>
      <c r="CT26" s="803"/>
      <c r="CU26" s="803"/>
      <c r="CV26" s="804"/>
      <c r="CW26" s="802"/>
      <c r="CX26" s="803"/>
      <c r="CY26" s="803"/>
      <c r="CZ26" s="803"/>
      <c r="DA26" s="804"/>
      <c r="DB26" s="802"/>
      <c r="DC26" s="803"/>
      <c r="DD26" s="803"/>
      <c r="DE26" s="803"/>
      <c r="DF26" s="804"/>
      <c r="DG26" s="802"/>
      <c r="DH26" s="803"/>
      <c r="DI26" s="803"/>
      <c r="DJ26" s="803"/>
      <c r="DK26" s="804"/>
      <c r="DL26" s="802"/>
      <c r="DM26" s="803"/>
      <c r="DN26" s="803"/>
      <c r="DO26" s="803"/>
      <c r="DP26" s="804"/>
      <c r="DQ26" s="802"/>
      <c r="DR26" s="803"/>
      <c r="DS26" s="803"/>
      <c r="DT26" s="803"/>
      <c r="DU26" s="804"/>
      <c r="DV26" s="805"/>
      <c r="DW26" s="806"/>
      <c r="DX26" s="806"/>
      <c r="DY26" s="806"/>
      <c r="DZ26" s="807"/>
      <c r="EA26" s="240"/>
    </row>
    <row r="27" spans="1:131" s="241" customFormat="1" ht="26.25" customHeight="1" thickBot="1" x14ac:dyDescent="0.25">
      <c r="A27" s="764"/>
      <c r="B27" s="765"/>
      <c r="C27" s="765"/>
      <c r="D27" s="765"/>
      <c r="E27" s="765"/>
      <c r="F27" s="765"/>
      <c r="G27" s="765"/>
      <c r="H27" s="765"/>
      <c r="I27" s="765"/>
      <c r="J27" s="765"/>
      <c r="K27" s="765"/>
      <c r="L27" s="765"/>
      <c r="M27" s="765"/>
      <c r="N27" s="765"/>
      <c r="O27" s="765"/>
      <c r="P27" s="766"/>
      <c r="Q27" s="741"/>
      <c r="R27" s="742"/>
      <c r="S27" s="742"/>
      <c r="T27" s="742"/>
      <c r="U27" s="743"/>
      <c r="V27" s="741"/>
      <c r="W27" s="742"/>
      <c r="X27" s="742"/>
      <c r="Y27" s="742"/>
      <c r="Z27" s="743"/>
      <c r="AA27" s="741"/>
      <c r="AB27" s="742"/>
      <c r="AC27" s="742"/>
      <c r="AD27" s="742"/>
      <c r="AE27" s="742"/>
      <c r="AF27" s="836"/>
      <c r="AG27" s="837"/>
      <c r="AH27" s="837"/>
      <c r="AI27" s="837"/>
      <c r="AJ27" s="838"/>
      <c r="AK27" s="742"/>
      <c r="AL27" s="742"/>
      <c r="AM27" s="742"/>
      <c r="AN27" s="742"/>
      <c r="AO27" s="743"/>
      <c r="AP27" s="741"/>
      <c r="AQ27" s="742"/>
      <c r="AR27" s="742"/>
      <c r="AS27" s="742"/>
      <c r="AT27" s="743"/>
      <c r="AU27" s="741"/>
      <c r="AV27" s="742"/>
      <c r="AW27" s="742"/>
      <c r="AX27" s="742"/>
      <c r="AY27" s="743"/>
      <c r="AZ27" s="741"/>
      <c r="BA27" s="742"/>
      <c r="BB27" s="742"/>
      <c r="BC27" s="742"/>
      <c r="BD27" s="743"/>
      <c r="BE27" s="741"/>
      <c r="BF27" s="742"/>
      <c r="BG27" s="742"/>
      <c r="BH27" s="742"/>
      <c r="BI27" s="751"/>
      <c r="BJ27" s="246"/>
      <c r="BK27" s="246"/>
      <c r="BL27" s="246"/>
      <c r="BM27" s="246"/>
      <c r="BN27" s="246"/>
      <c r="BO27" s="259"/>
      <c r="BP27" s="259"/>
      <c r="BQ27" s="256">
        <v>21</v>
      </c>
      <c r="BR27" s="257"/>
      <c r="BS27" s="789"/>
      <c r="BT27" s="790"/>
      <c r="BU27" s="790"/>
      <c r="BV27" s="790"/>
      <c r="BW27" s="790"/>
      <c r="BX27" s="790"/>
      <c r="BY27" s="790"/>
      <c r="BZ27" s="790"/>
      <c r="CA27" s="790"/>
      <c r="CB27" s="790"/>
      <c r="CC27" s="790"/>
      <c r="CD27" s="790"/>
      <c r="CE27" s="790"/>
      <c r="CF27" s="790"/>
      <c r="CG27" s="791"/>
      <c r="CH27" s="802"/>
      <c r="CI27" s="803"/>
      <c r="CJ27" s="803"/>
      <c r="CK27" s="803"/>
      <c r="CL27" s="804"/>
      <c r="CM27" s="802"/>
      <c r="CN27" s="803"/>
      <c r="CO27" s="803"/>
      <c r="CP27" s="803"/>
      <c r="CQ27" s="804"/>
      <c r="CR27" s="802"/>
      <c r="CS27" s="803"/>
      <c r="CT27" s="803"/>
      <c r="CU27" s="803"/>
      <c r="CV27" s="804"/>
      <c r="CW27" s="802"/>
      <c r="CX27" s="803"/>
      <c r="CY27" s="803"/>
      <c r="CZ27" s="803"/>
      <c r="DA27" s="804"/>
      <c r="DB27" s="802"/>
      <c r="DC27" s="803"/>
      <c r="DD27" s="803"/>
      <c r="DE27" s="803"/>
      <c r="DF27" s="804"/>
      <c r="DG27" s="802"/>
      <c r="DH27" s="803"/>
      <c r="DI27" s="803"/>
      <c r="DJ27" s="803"/>
      <c r="DK27" s="804"/>
      <c r="DL27" s="802"/>
      <c r="DM27" s="803"/>
      <c r="DN27" s="803"/>
      <c r="DO27" s="803"/>
      <c r="DP27" s="804"/>
      <c r="DQ27" s="802"/>
      <c r="DR27" s="803"/>
      <c r="DS27" s="803"/>
      <c r="DT27" s="803"/>
      <c r="DU27" s="804"/>
      <c r="DV27" s="805"/>
      <c r="DW27" s="806"/>
      <c r="DX27" s="806"/>
      <c r="DY27" s="806"/>
      <c r="DZ27" s="807"/>
      <c r="EA27" s="240"/>
    </row>
    <row r="28" spans="1:131" s="241" customFormat="1" ht="26.25" customHeight="1" thickTop="1" x14ac:dyDescent="0.2">
      <c r="A28" s="260">
        <v>1</v>
      </c>
      <c r="B28" s="752" t="s">
        <v>303</v>
      </c>
      <c r="C28" s="753"/>
      <c r="D28" s="753"/>
      <c r="E28" s="753"/>
      <c r="F28" s="753"/>
      <c r="G28" s="753"/>
      <c r="H28" s="753"/>
      <c r="I28" s="753"/>
      <c r="J28" s="753"/>
      <c r="K28" s="753"/>
      <c r="L28" s="753"/>
      <c r="M28" s="753"/>
      <c r="N28" s="753"/>
      <c r="O28" s="753"/>
      <c r="P28" s="754"/>
      <c r="Q28" s="843">
        <v>909</v>
      </c>
      <c r="R28" s="844"/>
      <c r="S28" s="844"/>
      <c r="T28" s="844"/>
      <c r="U28" s="844"/>
      <c r="V28" s="844">
        <v>890</v>
      </c>
      <c r="W28" s="844"/>
      <c r="X28" s="844"/>
      <c r="Y28" s="844"/>
      <c r="Z28" s="844"/>
      <c r="AA28" s="844">
        <v>19</v>
      </c>
      <c r="AB28" s="844"/>
      <c r="AC28" s="844"/>
      <c r="AD28" s="844"/>
      <c r="AE28" s="845"/>
      <c r="AF28" s="846">
        <v>19</v>
      </c>
      <c r="AG28" s="844"/>
      <c r="AH28" s="844"/>
      <c r="AI28" s="844"/>
      <c r="AJ28" s="847"/>
      <c r="AK28" s="848">
        <v>65</v>
      </c>
      <c r="AL28" s="839"/>
      <c r="AM28" s="839"/>
      <c r="AN28" s="839"/>
      <c r="AO28" s="839"/>
      <c r="AP28" s="839" t="s">
        <v>283</v>
      </c>
      <c r="AQ28" s="839"/>
      <c r="AR28" s="839"/>
      <c r="AS28" s="839"/>
      <c r="AT28" s="839"/>
      <c r="AU28" s="839" t="s">
        <v>283</v>
      </c>
      <c r="AV28" s="839"/>
      <c r="AW28" s="839"/>
      <c r="AX28" s="839"/>
      <c r="AY28" s="839"/>
      <c r="AZ28" s="840" t="s">
        <v>47</v>
      </c>
      <c r="BA28" s="840"/>
      <c r="BB28" s="840"/>
      <c r="BC28" s="840"/>
      <c r="BD28" s="840"/>
      <c r="BE28" s="841"/>
      <c r="BF28" s="841"/>
      <c r="BG28" s="841"/>
      <c r="BH28" s="841"/>
      <c r="BI28" s="842"/>
      <c r="BJ28" s="246"/>
      <c r="BK28" s="246"/>
      <c r="BL28" s="246"/>
      <c r="BM28" s="246"/>
      <c r="BN28" s="246"/>
      <c r="BO28" s="259"/>
      <c r="BP28" s="259"/>
      <c r="BQ28" s="256">
        <v>22</v>
      </c>
      <c r="BR28" s="257"/>
      <c r="BS28" s="789"/>
      <c r="BT28" s="790"/>
      <c r="BU28" s="790"/>
      <c r="BV28" s="790"/>
      <c r="BW28" s="790"/>
      <c r="BX28" s="790"/>
      <c r="BY28" s="790"/>
      <c r="BZ28" s="790"/>
      <c r="CA28" s="790"/>
      <c r="CB28" s="790"/>
      <c r="CC28" s="790"/>
      <c r="CD28" s="790"/>
      <c r="CE28" s="790"/>
      <c r="CF28" s="790"/>
      <c r="CG28" s="791"/>
      <c r="CH28" s="802"/>
      <c r="CI28" s="803"/>
      <c r="CJ28" s="803"/>
      <c r="CK28" s="803"/>
      <c r="CL28" s="804"/>
      <c r="CM28" s="802"/>
      <c r="CN28" s="803"/>
      <c r="CO28" s="803"/>
      <c r="CP28" s="803"/>
      <c r="CQ28" s="804"/>
      <c r="CR28" s="802"/>
      <c r="CS28" s="803"/>
      <c r="CT28" s="803"/>
      <c r="CU28" s="803"/>
      <c r="CV28" s="804"/>
      <c r="CW28" s="802"/>
      <c r="CX28" s="803"/>
      <c r="CY28" s="803"/>
      <c r="CZ28" s="803"/>
      <c r="DA28" s="804"/>
      <c r="DB28" s="802"/>
      <c r="DC28" s="803"/>
      <c r="DD28" s="803"/>
      <c r="DE28" s="803"/>
      <c r="DF28" s="804"/>
      <c r="DG28" s="802"/>
      <c r="DH28" s="803"/>
      <c r="DI28" s="803"/>
      <c r="DJ28" s="803"/>
      <c r="DK28" s="804"/>
      <c r="DL28" s="802"/>
      <c r="DM28" s="803"/>
      <c r="DN28" s="803"/>
      <c r="DO28" s="803"/>
      <c r="DP28" s="804"/>
      <c r="DQ28" s="802"/>
      <c r="DR28" s="803"/>
      <c r="DS28" s="803"/>
      <c r="DT28" s="803"/>
      <c r="DU28" s="804"/>
      <c r="DV28" s="805"/>
      <c r="DW28" s="806"/>
      <c r="DX28" s="806"/>
      <c r="DY28" s="806"/>
      <c r="DZ28" s="807"/>
      <c r="EA28" s="240"/>
    </row>
    <row r="29" spans="1:131" s="241" customFormat="1" ht="26.25" customHeight="1" x14ac:dyDescent="0.2">
      <c r="A29" s="260">
        <v>2</v>
      </c>
      <c r="B29" s="776" t="s">
        <v>304</v>
      </c>
      <c r="C29" s="777"/>
      <c r="D29" s="777"/>
      <c r="E29" s="777"/>
      <c r="F29" s="777"/>
      <c r="G29" s="777"/>
      <c r="H29" s="777"/>
      <c r="I29" s="777"/>
      <c r="J29" s="777"/>
      <c r="K29" s="777"/>
      <c r="L29" s="777"/>
      <c r="M29" s="777"/>
      <c r="N29" s="777"/>
      <c r="O29" s="777"/>
      <c r="P29" s="778"/>
      <c r="Q29" s="779">
        <v>801</v>
      </c>
      <c r="R29" s="780"/>
      <c r="S29" s="780"/>
      <c r="T29" s="780"/>
      <c r="U29" s="780"/>
      <c r="V29" s="780">
        <v>781</v>
      </c>
      <c r="W29" s="780"/>
      <c r="X29" s="780"/>
      <c r="Y29" s="780"/>
      <c r="Z29" s="780"/>
      <c r="AA29" s="780">
        <v>20</v>
      </c>
      <c r="AB29" s="780"/>
      <c r="AC29" s="780"/>
      <c r="AD29" s="780"/>
      <c r="AE29" s="781"/>
      <c r="AF29" s="782">
        <v>20</v>
      </c>
      <c r="AG29" s="783"/>
      <c r="AH29" s="783"/>
      <c r="AI29" s="783"/>
      <c r="AJ29" s="784"/>
      <c r="AK29" s="851">
        <v>109</v>
      </c>
      <c r="AL29" s="852"/>
      <c r="AM29" s="852"/>
      <c r="AN29" s="852"/>
      <c r="AO29" s="852"/>
      <c r="AP29" s="852" t="s">
        <v>283</v>
      </c>
      <c r="AQ29" s="852"/>
      <c r="AR29" s="852"/>
      <c r="AS29" s="852"/>
      <c r="AT29" s="852"/>
      <c r="AU29" s="852" t="s">
        <v>283</v>
      </c>
      <c r="AV29" s="852"/>
      <c r="AW29" s="852"/>
      <c r="AX29" s="852"/>
      <c r="AY29" s="852"/>
      <c r="AZ29" s="853" t="s">
        <v>47</v>
      </c>
      <c r="BA29" s="853"/>
      <c r="BB29" s="853"/>
      <c r="BC29" s="853"/>
      <c r="BD29" s="853"/>
      <c r="BE29" s="849"/>
      <c r="BF29" s="849"/>
      <c r="BG29" s="849"/>
      <c r="BH29" s="849"/>
      <c r="BI29" s="850"/>
      <c r="BJ29" s="246"/>
      <c r="BK29" s="246"/>
      <c r="BL29" s="246"/>
      <c r="BM29" s="246"/>
      <c r="BN29" s="246"/>
      <c r="BO29" s="259"/>
      <c r="BP29" s="259"/>
      <c r="BQ29" s="256">
        <v>23</v>
      </c>
      <c r="BR29" s="257"/>
      <c r="BS29" s="789"/>
      <c r="BT29" s="790"/>
      <c r="BU29" s="790"/>
      <c r="BV29" s="790"/>
      <c r="BW29" s="790"/>
      <c r="BX29" s="790"/>
      <c r="BY29" s="790"/>
      <c r="BZ29" s="790"/>
      <c r="CA29" s="790"/>
      <c r="CB29" s="790"/>
      <c r="CC29" s="790"/>
      <c r="CD29" s="790"/>
      <c r="CE29" s="790"/>
      <c r="CF29" s="790"/>
      <c r="CG29" s="791"/>
      <c r="CH29" s="802"/>
      <c r="CI29" s="803"/>
      <c r="CJ29" s="803"/>
      <c r="CK29" s="803"/>
      <c r="CL29" s="804"/>
      <c r="CM29" s="802"/>
      <c r="CN29" s="803"/>
      <c r="CO29" s="803"/>
      <c r="CP29" s="803"/>
      <c r="CQ29" s="804"/>
      <c r="CR29" s="802"/>
      <c r="CS29" s="803"/>
      <c r="CT29" s="803"/>
      <c r="CU29" s="803"/>
      <c r="CV29" s="804"/>
      <c r="CW29" s="802"/>
      <c r="CX29" s="803"/>
      <c r="CY29" s="803"/>
      <c r="CZ29" s="803"/>
      <c r="DA29" s="804"/>
      <c r="DB29" s="802"/>
      <c r="DC29" s="803"/>
      <c r="DD29" s="803"/>
      <c r="DE29" s="803"/>
      <c r="DF29" s="804"/>
      <c r="DG29" s="802"/>
      <c r="DH29" s="803"/>
      <c r="DI29" s="803"/>
      <c r="DJ29" s="803"/>
      <c r="DK29" s="804"/>
      <c r="DL29" s="802"/>
      <c r="DM29" s="803"/>
      <c r="DN29" s="803"/>
      <c r="DO29" s="803"/>
      <c r="DP29" s="804"/>
      <c r="DQ29" s="802"/>
      <c r="DR29" s="803"/>
      <c r="DS29" s="803"/>
      <c r="DT29" s="803"/>
      <c r="DU29" s="804"/>
      <c r="DV29" s="805"/>
      <c r="DW29" s="806"/>
      <c r="DX29" s="806"/>
      <c r="DY29" s="806"/>
      <c r="DZ29" s="807"/>
      <c r="EA29" s="240"/>
    </row>
    <row r="30" spans="1:131" s="241" customFormat="1" ht="26.25" customHeight="1" x14ac:dyDescent="0.2">
      <c r="A30" s="260">
        <v>3</v>
      </c>
      <c r="B30" s="776" t="s">
        <v>305</v>
      </c>
      <c r="C30" s="777"/>
      <c r="D30" s="777"/>
      <c r="E30" s="777"/>
      <c r="F30" s="777"/>
      <c r="G30" s="777"/>
      <c r="H30" s="777"/>
      <c r="I30" s="777"/>
      <c r="J30" s="777"/>
      <c r="K30" s="777"/>
      <c r="L30" s="777"/>
      <c r="M30" s="777"/>
      <c r="N30" s="777"/>
      <c r="O30" s="777"/>
      <c r="P30" s="778"/>
      <c r="Q30" s="779">
        <v>194</v>
      </c>
      <c r="R30" s="780"/>
      <c r="S30" s="780"/>
      <c r="T30" s="780"/>
      <c r="U30" s="780"/>
      <c r="V30" s="780">
        <v>188</v>
      </c>
      <c r="W30" s="780"/>
      <c r="X30" s="780"/>
      <c r="Y30" s="780"/>
      <c r="Z30" s="780"/>
      <c r="AA30" s="780">
        <v>6</v>
      </c>
      <c r="AB30" s="780"/>
      <c r="AC30" s="780"/>
      <c r="AD30" s="780"/>
      <c r="AE30" s="781"/>
      <c r="AF30" s="782">
        <v>6</v>
      </c>
      <c r="AG30" s="783"/>
      <c r="AH30" s="783"/>
      <c r="AI30" s="783"/>
      <c r="AJ30" s="784"/>
      <c r="AK30" s="851">
        <v>114</v>
      </c>
      <c r="AL30" s="852"/>
      <c r="AM30" s="852"/>
      <c r="AN30" s="852"/>
      <c r="AO30" s="852"/>
      <c r="AP30" s="852" t="s">
        <v>283</v>
      </c>
      <c r="AQ30" s="852"/>
      <c r="AR30" s="852"/>
      <c r="AS30" s="852"/>
      <c r="AT30" s="852"/>
      <c r="AU30" s="852" t="s">
        <v>283</v>
      </c>
      <c r="AV30" s="852"/>
      <c r="AW30" s="852"/>
      <c r="AX30" s="852"/>
      <c r="AY30" s="852"/>
      <c r="AZ30" s="853" t="s">
        <v>47</v>
      </c>
      <c r="BA30" s="853"/>
      <c r="BB30" s="853"/>
      <c r="BC30" s="853"/>
      <c r="BD30" s="853"/>
      <c r="BE30" s="849"/>
      <c r="BF30" s="849"/>
      <c r="BG30" s="849"/>
      <c r="BH30" s="849"/>
      <c r="BI30" s="850"/>
      <c r="BJ30" s="246"/>
      <c r="BK30" s="246"/>
      <c r="BL30" s="246"/>
      <c r="BM30" s="246"/>
      <c r="BN30" s="246"/>
      <c r="BO30" s="259"/>
      <c r="BP30" s="259"/>
      <c r="BQ30" s="256">
        <v>24</v>
      </c>
      <c r="BR30" s="257"/>
      <c r="BS30" s="789"/>
      <c r="BT30" s="790"/>
      <c r="BU30" s="790"/>
      <c r="BV30" s="790"/>
      <c r="BW30" s="790"/>
      <c r="BX30" s="790"/>
      <c r="BY30" s="790"/>
      <c r="BZ30" s="790"/>
      <c r="CA30" s="790"/>
      <c r="CB30" s="790"/>
      <c r="CC30" s="790"/>
      <c r="CD30" s="790"/>
      <c r="CE30" s="790"/>
      <c r="CF30" s="790"/>
      <c r="CG30" s="791"/>
      <c r="CH30" s="802"/>
      <c r="CI30" s="803"/>
      <c r="CJ30" s="803"/>
      <c r="CK30" s="803"/>
      <c r="CL30" s="804"/>
      <c r="CM30" s="802"/>
      <c r="CN30" s="803"/>
      <c r="CO30" s="803"/>
      <c r="CP30" s="803"/>
      <c r="CQ30" s="804"/>
      <c r="CR30" s="802"/>
      <c r="CS30" s="803"/>
      <c r="CT30" s="803"/>
      <c r="CU30" s="803"/>
      <c r="CV30" s="804"/>
      <c r="CW30" s="802"/>
      <c r="CX30" s="803"/>
      <c r="CY30" s="803"/>
      <c r="CZ30" s="803"/>
      <c r="DA30" s="804"/>
      <c r="DB30" s="802"/>
      <c r="DC30" s="803"/>
      <c r="DD30" s="803"/>
      <c r="DE30" s="803"/>
      <c r="DF30" s="804"/>
      <c r="DG30" s="802"/>
      <c r="DH30" s="803"/>
      <c r="DI30" s="803"/>
      <c r="DJ30" s="803"/>
      <c r="DK30" s="804"/>
      <c r="DL30" s="802"/>
      <c r="DM30" s="803"/>
      <c r="DN30" s="803"/>
      <c r="DO30" s="803"/>
      <c r="DP30" s="804"/>
      <c r="DQ30" s="802"/>
      <c r="DR30" s="803"/>
      <c r="DS30" s="803"/>
      <c r="DT30" s="803"/>
      <c r="DU30" s="804"/>
      <c r="DV30" s="805"/>
      <c r="DW30" s="806"/>
      <c r="DX30" s="806"/>
      <c r="DY30" s="806"/>
      <c r="DZ30" s="807"/>
      <c r="EA30" s="240"/>
    </row>
    <row r="31" spans="1:131" s="241" customFormat="1" ht="26.25" customHeight="1" x14ac:dyDescent="0.2">
      <c r="A31" s="260">
        <v>4</v>
      </c>
      <c r="B31" s="776" t="s">
        <v>306</v>
      </c>
      <c r="C31" s="777"/>
      <c r="D31" s="777"/>
      <c r="E31" s="777"/>
      <c r="F31" s="777"/>
      <c r="G31" s="777"/>
      <c r="H31" s="777"/>
      <c r="I31" s="777"/>
      <c r="J31" s="777"/>
      <c r="K31" s="777"/>
      <c r="L31" s="777"/>
      <c r="M31" s="777"/>
      <c r="N31" s="777"/>
      <c r="O31" s="777"/>
      <c r="P31" s="778"/>
      <c r="Q31" s="779">
        <v>491</v>
      </c>
      <c r="R31" s="780"/>
      <c r="S31" s="780"/>
      <c r="T31" s="780"/>
      <c r="U31" s="780"/>
      <c r="V31" s="780">
        <v>453</v>
      </c>
      <c r="W31" s="780"/>
      <c r="X31" s="780"/>
      <c r="Y31" s="780"/>
      <c r="Z31" s="780"/>
      <c r="AA31" s="780">
        <v>38</v>
      </c>
      <c r="AB31" s="780"/>
      <c r="AC31" s="780"/>
      <c r="AD31" s="780"/>
      <c r="AE31" s="781"/>
      <c r="AF31" s="782">
        <v>247</v>
      </c>
      <c r="AG31" s="783"/>
      <c r="AH31" s="783"/>
      <c r="AI31" s="783"/>
      <c r="AJ31" s="784"/>
      <c r="AK31" s="851">
        <v>80</v>
      </c>
      <c r="AL31" s="852"/>
      <c r="AM31" s="852"/>
      <c r="AN31" s="852"/>
      <c r="AO31" s="852"/>
      <c r="AP31" s="852">
        <v>41</v>
      </c>
      <c r="AQ31" s="852"/>
      <c r="AR31" s="852"/>
      <c r="AS31" s="852"/>
      <c r="AT31" s="852"/>
      <c r="AU31" s="852">
        <v>10</v>
      </c>
      <c r="AV31" s="852"/>
      <c r="AW31" s="852"/>
      <c r="AX31" s="852"/>
      <c r="AY31" s="852"/>
      <c r="AZ31" s="853" t="s">
        <v>47</v>
      </c>
      <c r="BA31" s="853"/>
      <c r="BB31" s="853"/>
      <c r="BC31" s="853"/>
      <c r="BD31" s="853"/>
      <c r="BE31" s="849" t="s">
        <v>307</v>
      </c>
      <c r="BF31" s="849"/>
      <c r="BG31" s="849"/>
      <c r="BH31" s="849"/>
      <c r="BI31" s="850"/>
      <c r="BJ31" s="246"/>
      <c r="BK31" s="246"/>
      <c r="BL31" s="246"/>
      <c r="BM31" s="246"/>
      <c r="BN31" s="246"/>
      <c r="BO31" s="259"/>
      <c r="BP31" s="259"/>
      <c r="BQ31" s="256">
        <v>25</v>
      </c>
      <c r="BR31" s="257"/>
      <c r="BS31" s="789"/>
      <c r="BT31" s="790"/>
      <c r="BU31" s="790"/>
      <c r="BV31" s="790"/>
      <c r="BW31" s="790"/>
      <c r="BX31" s="790"/>
      <c r="BY31" s="790"/>
      <c r="BZ31" s="790"/>
      <c r="CA31" s="790"/>
      <c r="CB31" s="790"/>
      <c r="CC31" s="790"/>
      <c r="CD31" s="790"/>
      <c r="CE31" s="790"/>
      <c r="CF31" s="790"/>
      <c r="CG31" s="791"/>
      <c r="CH31" s="802"/>
      <c r="CI31" s="803"/>
      <c r="CJ31" s="803"/>
      <c r="CK31" s="803"/>
      <c r="CL31" s="804"/>
      <c r="CM31" s="802"/>
      <c r="CN31" s="803"/>
      <c r="CO31" s="803"/>
      <c r="CP31" s="803"/>
      <c r="CQ31" s="804"/>
      <c r="CR31" s="802"/>
      <c r="CS31" s="803"/>
      <c r="CT31" s="803"/>
      <c r="CU31" s="803"/>
      <c r="CV31" s="804"/>
      <c r="CW31" s="802"/>
      <c r="CX31" s="803"/>
      <c r="CY31" s="803"/>
      <c r="CZ31" s="803"/>
      <c r="DA31" s="804"/>
      <c r="DB31" s="802"/>
      <c r="DC31" s="803"/>
      <c r="DD31" s="803"/>
      <c r="DE31" s="803"/>
      <c r="DF31" s="804"/>
      <c r="DG31" s="802"/>
      <c r="DH31" s="803"/>
      <c r="DI31" s="803"/>
      <c r="DJ31" s="803"/>
      <c r="DK31" s="804"/>
      <c r="DL31" s="802"/>
      <c r="DM31" s="803"/>
      <c r="DN31" s="803"/>
      <c r="DO31" s="803"/>
      <c r="DP31" s="804"/>
      <c r="DQ31" s="802"/>
      <c r="DR31" s="803"/>
      <c r="DS31" s="803"/>
      <c r="DT31" s="803"/>
      <c r="DU31" s="804"/>
      <c r="DV31" s="805"/>
      <c r="DW31" s="806"/>
      <c r="DX31" s="806"/>
      <c r="DY31" s="806"/>
      <c r="DZ31" s="807"/>
      <c r="EA31" s="240"/>
    </row>
    <row r="32" spans="1:131" s="241" customFormat="1" ht="26.25" customHeight="1" x14ac:dyDescent="0.2">
      <c r="A32" s="260">
        <v>5</v>
      </c>
      <c r="B32" s="776" t="s">
        <v>308</v>
      </c>
      <c r="C32" s="777"/>
      <c r="D32" s="777"/>
      <c r="E32" s="777"/>
      <c r="F32" s="777"/>
      <c r="G32" s="777"/>
      <c r="H32" s="777"/>
      <c r="I32" s="777"/>
      <c r="J32" s="777"/>
      <c r="K32" s="777"/>
      <c r="L32" s="777"/>
      <c r="M32" s="777"/>
      <c r="N32" s="777"/>
      <c r="O32" s="777"/>
      <c r="P32" s="778"/>
      <c r="Q32" s="779">
        <v>524</v>
      </c>
      <c r="R32" s="780"/>
      <c r="S32" s="780"/>
      <c r="T32" s="780"/>
      <c r="U32" s="780"/>
      <c r="V32" s="780">
        <v>524</v>
      </c>
      <c r="W32" s="780"/>
      <c r="X32" s="780"/>
      <c r="Y32" s="780"/>
      <c r="Z32" s="780"/>
      <c r="AA32" s="780">
        <v>0</v>
      </c>
      <c r="AB32" s="780"/>
      <c r="AC32" s="780"/>
      <c r="AD32" s="780"/>
      <c r="AE32" s="781"/>
      <c r="AF32" s="782">
        <v>0</v>
      </c>
      <c r="AG32" s="783"/>
      <c r="AH32" s="783"/>
      <c r="AI32" s="783"/>
      <c r="AJ32" s="784"/>
      <c r="AK32" s="851">
        <v>458</v>
      </c>
      <c r="AL32" s="852"/>
      <c r="AM32" s="852"/>
      <c r="AN32" s="852"/>
      <c r="AO32" s="852"/>
      <c r="AP32" s="852">
        <v>4256</v>
      </c>
      <c r="AQ32" s="852"/>
      <c r="AR32" s="852"/>
      <c r="AS32" s="852"/>
      <c r="AT32" s="852"/>
      <c r="AU32" s="852">
        <v>3873</v>
      </c>
      <c r="AV32" s="852"/>
      <c r="AW32" s="852"/>
      <c r="AX32" s="852"/>
      <c r="AY32" s="852"/>
      <c r="AZ32" s="853" t="s">
        <v>47</v>
      </c>
      <c r="BA32" s="853"/>
      <c r="BB32" s="853"/>
      <c r="BC32" s="853"/>
      <c r="BD32" s="853"/>
      <c r="BE32" s="849" t="s">
        <v>309</v>
      </c>
      <c r="BF32" s="849"/>
      <c r="BG32" s="849"/>
      <c r="BH32" s="849"/>
      <c r="BI32" s="850"/>
      <c r="BJ32" s="246"/>
      <c r="BK32" s="246"/>
      <c r="BL32" s="246"/>
      <c r="BM32" s="246"/>
      <c r="BN32" s="246"/>
      <c r="BO32" s="259"/>
      <c r="BP32" s="259"/>
      <c r="BQ32" s="256">
        <v>26</v>
      </c>
      <c r="BR32" s="257"/>
      <c r="BS32" s="789"/>
      <c r="BT32" s="790"/>
      <c r="BU32" s="790"/>
      <c r="BV32" s="790"/>
      <c r="BW32" s="790"/>
      <c r="BX32" s="790"/>
      <c r="BY32" s="790"/>
      <c r="BZ32" s="790"/>
      <c r="CA32" s="790"/>
      <c r="CB32" s="790"/>
      <c r="CC32" s="790"/>
      <c r="CD32" s="790"/>
      <c r="CE32" s="790"/>
      <c r="CF32" s="790"/>
      <c r="CG32" s="791"/>
      <c r="CH32" s="802"/>
      <c r="CI32" s="803"/>
      <c r="CJ32" s="803"/>
      <c r="CK32" s="803"/>
      <c r="CL32" s="804"/>
      <c r="CM32" s="802"/>
      <c r="CN32" s="803"/>
      <c r="CO32" s="803"/>
      <c r="CP32" s="803"/>
      <c r="CQ32" s="804"/>
      <c r="CR32" s="802"/>
      <c r="CS32" s="803"/>
      <c r="CT32" s="803"/>
      <c r="CU32" s="803"/>
      <c r="CV32" s="804"/>
      <c r="CW32" s="802"/>
      <c r="CX32" s="803"/>
      <c r="CY32" s="803"/>
      <c r="CZ32" s="803"/>
      <c r="DA32" s="804"/>
      <c r="DB32" s="802"/>
      <c r="DC32" s="803"/>
      <c r="DD32" s="803"/>
      <c r="DE32" s="803"/>
      <c r="DF32" s="804"/>
      <c r="DG32" s="802"/>
      <c r="DH32" s="803"/>
      <c r="DI32" s="803"/>
      <c r="DJ32" s="803"/>
      <c r="DK32" s="804"/>
      <c r="DL32" s="802"/>
      <c r="DM32" s="803"/>
      <c r="DN32" s="803"/>
      <c r="DO32" s="803"/>
      <c r="DP32" s="804"/>
      <c r="DQ32" s="802"/>
      <c r="DR32" s="803"/>
      <c r="DS32" s="803"/>
      <c r="DT32" s="803"/>
      <c r="DU32" s="804"/>
      <c r="DV32" s="805"/>
      <c r="DW32" s="806"/>
      <c r="DX32" s="806"/>
      <c r="DY32" s="806"/>
      <c r="DZ32" s="807"/>
      <c r="EA32" s="240"/>
    </row>
    <row r="33" spans="1:131" s="241" customFormat="1" ht="26.25" customHeight="1" x14ac:dyDescent="0.2">
      <c r="A33" s="260">
        <v>6</v>
      </c>
      <c r="B33" s="776"/>
      <c r="C33" s="777"/>
      <c r="D33" s="777"/>
      <c r="E33" s="777"/>
      <c r="F33" s="777"/>
      <c r="G33" s="777"/>
      <c r="H33" s="777"/>
      <c r="I33" s="777"/>
      <c r="J33" s="777"/>
      <c r="K33" s="777"/>
      <c r="L33" s="777"/>
      <c r="M33" s="777"/>
      <c r="N33" s="777"/>
      <c r="O33" s="777"/>
      <c r="P33" s="778"/>
      <c r="Q33" s="779"/>
      <c r="R33" s="780"/>
      <c r="S33" s="780"/>
      <c r="T33" s="780"/>
      <c r="U33" s="780"/>
      <c r="V33" s="780"/>
      <c r="W33" s="780"/>
      <c r="X33" s="780"/>
      <c r="Y33" s="780"/>
      <c r="Z33" s="780"/>
      <c r="AA33" s="780"/>
      <c r="AB33" s="780"/>
      <c r="AC33" s="780"/>
      <c r="AD33" s="780"/>
      <c r="AE33" s="781"/>
      <c r="AF33" s="782"/>
      <c r="AG33" s="783"/>
      <c r="AH33" s="783"/>
      <c r="AI33" s="783"/>
      <c r="AJ33" s="784"/>
      <c r="AK33" s="851"/>
      <c r="AL33" s="852"/>
      <c r="AM33" s="852"/>
      <c r="AN33" s="852"/>
      <c r="AO33" s="852"/>
      <c r="AP33" s="852"/>
      <c r="AQ33" s="852"/>
      <c r="AR33" s="852"/>
      <c r="AS33" s="852"/>
      <c r="AT33" s="852"/>
      <c r="AU33" s="852"/>
      <c r="AV33" s="852"/>
      <c r="AW33" s="852"/>
      <c r="AX33" s="852"/>
      <c r="AY33" s="852"/>
      <c r="AZ33" s="853"/>
      <c r="BA33" s="853"/>
      <c r="BB33" s="853"/>
      <c r="BC33" s="853"/>
      <c r="BD33" s="853"/>
      <c r="BE33" s="849"/>
      <c r="BF33" s="849"/>
      <c r="BG33" s="849"/>
      <c r="BH33" s="849"/>
      <c r="BI33" s="850"/>
      <c r="BJ33" s="246"/>
      <c r="BK33" s="246"/>
      <c r="BL33" s="246"/>
      <c r="BM33" s="246"/>
      <c r="BN33" s="246"/>
      <c r="BO33" s="259"/>
      <c r="BP33" s="259"/>
      <c r="BQ33" s="256">
        <v>27</v>
      </c>
      <c r="BR33" s="257"/>
      <c r="BS33" s="789"/>
      <c r="BT33" s="790"/>
      <c r="BU33" s="790"/>
      <c r="BV33" s="790"/>
      <c r="BW33" s="790"/>
      <c r="BX33" s="790"/>
      <c r="BY33" s="790"/>
      <c r="BZ33" s="790"/>
      <c r="CA33" s="790"/>
      <c r="CB33" s="790"/>
      <c r="CC33" s="790"/>
      <c r="CD33" s="790"/>
      <c r="CE33" s="790"/>
      <c r="CF33" s="790"/>
      <c r="CG33" s="791"/>
      <c r="CH33" s="802"/>
      <c r="CI33" s="803"/>
      <c r="CJ33" s="803"/>
      <c r="CK33" s="803"/>
      <c r="CL33" s="804"/>
      <c r="CM33" s="802"/>
      <c r="CN33" s="803"/>
      <c r="CO33" s="803"/>
      <c r="CP33" s="803"/>
      <c r="CQ33" s="804"/>
      <c r="CR33" s="802"/>
      <c r="CS33" s="803"/>
      <c r="CT33" s="803"/>
      <c r="CU33" s="803"/>
      <c r="CV33" s="804"/>
      <c r="CW33" s="802"/>
      <c r="CX33" s="803"/>
      <c r="CY33" s="803"/>
      <c r="CZ33" s="803"/>
      <c r="DA33" s="804"/>
      <c r="DB33" s="802"/>
      <c r="DC33" s="803"/>
      <c r="DD33" s="803"/>
      <c r="DE33" s="803"/>
      <c r="DF33" s="804"/>
      <c r="DG33" s="802"/>
      <c r="DH33" s="803"/>
      <c r="DI33" s="803"/>
      <c r="DJ33" s="803"/>
      <c r="DK33" s="804"/>
      <c r="DL33" s="802"/>
      <c r="DM33" s="803"/>
      <c r="DN33" s="803"/>
      <c r="DO33" s="803"/>
      <c r="DP33" s="804"/>
      <c r="DQ33" s="802"/>
      <c r="DR33" s="803"/>
      <c r="DS33" s="803"/>
      <c r="DT33" s="803"/>
      <c r="DU33" s="804"/>
      <c r="DV33" s="805"/>
      <c r="DW33" s="806"/>
      <c r="DX33" s="806"/>
      <c r="DY33" s="806"/>
      <c r="DZ33" s="807"/>
      <c r="EA33" s="240"/>
    </row>
    <row r="34" spans="1:131" s="241" customFormat="1" ht="26.25" customHeight="1" x14ac:dyDescent="0.2">
      <c r="A34" s="260">
        <v>7</v>
      </c>
      <c r="B34" s="776"/>
      <c r="C34" s="777"/>
      <c r="D34" s="777"/>
      <c r="E34" s="777"/>
      <c r="F34" s="777"/>
      <c r="G34" s="777"/>
      <c r="H34" s="777"/>
      <c r="I34" s="777"/>
      <c r="J34" s="777"/>
      <c r="K34" s="777"/>
      <c r="L34" s="777"/>
      <c r="M34" s="777"/>
      <c r="N34" s="777"/>
      <c r="O34" s="777"/>
      <c r="P34" s="778"/>
      <c r="Q34" s="779"/>
      <c r="R34" s="780"/>
      <c r="S34" s="780"/>
      <c r="T34" s="780"/>
      <c r="U34" s="780"/>
      <c r="V34" s="780"/>
      <c r="W34" s="780"/>
      <c r="X34" s="780"/>
      <c r="Y34" s="780"/>
      <c r="Z34" s="780"/>
      <c r="AA34" s="780"/>
      <c r="AB34" s="780"/>
      <c r="AC34" s="780"/>
      <c r="AD34" s="780"/>
      <c r="AE34" s="781"/>
      <c r="AF34" s="782"/>
      <c r="AG34" s="783"/>
      <c r="AH34" s="783"/>
      <c r="AI34" s="783"/>
      <c r="AJ34" s="784"/>
      <c r="AK34" s="851"/>
      <c r="AL34" s="852"/>
      <c r="AM34" s="852"/>
      <c r="AN34" s="852"/>
      <c r="AO34" s="852"/>
      <c r="AP34" s="852"/>
      <c r="AQ34" s="852"/>
      <c r="AR34" s="852"/>
      <c r="AS34" s="852"/>
      <c r="AT34" s="852"/>
      <c r="AU34" s="852"/>
      <c r="AV34" s="852"/>
      <c r="AW34" s="852"/>
      <c r="AX34" s="852"/>
      <c r="AY34" s="852"/>
      <c r="AZ34" s="853"/>
      <c r="BA34" s="853"/>
      <c r="BB34" s="853"/>
      <c r="BC34" s="853"/>
      <c r="BD34" s="853"/>
      <c r="BE34" s="849"/>
      <c r="BF34" s="849"/>
      <c r="BG34" s="849"/>
      <c r="BH34" s="849"/>
      <c r="BI34" s="850"/>
      <c r="BJ34" s="246"/>
      <c r="BK34" s="246"/>
      <c r="BL34" s="246"/>
      <c r="BM34" s="246"/>
      <c r="BN34" s="246"/>
      <c r="BO34" s="259"/>
      <c r="BP34" s="259"/>
      <c r="BQ34" s="256">
        <v>28</v>
      </c>
      <c r="BR34" s="257"/>
      <c r="BS34" s="789"/>
      <c r="BT34" s="790"/>
      <c r="BU34" s="790"/>
      <c r="BV34" s="790"/>
      <c r="BW34" s="790"/>
      <c r="BX34" s="790"/>
      <c r="BY34" s="790"/>
      <c r="BZ34" s="790"/>
      <c r="CA34" s="790"/>
      <c r="CB34" s="790"/>
      <c r="CC34" s="790"/>
      <c r="CD34" s="790"/>
      <c r="CE34" s="790"/>
      <c r="CF34" s="790"/>
      <c r="CG34" s="791"/>
      <c r="CH34" s="802"/>
      <c r="CI34" s="803"/>
      <c r="CJ34" s="803"/>
      <c r="CK34" s="803"/>
      <c r="CL34" s="804"/>
      <c r="CM34" s="802"/>
      <c r="CN34" s="803"/>
      <c r="CO34" s="803"/>
      <c r="CP34" s="803"/>
      <c r="CQ34" s="804"/>
      <c r="CR34" s="802"/>
      <c r="CS34" s="803"/>
      <c r="CT34" s="803"/>
      <c r="CU34" s="803"/>
      <c r="CV34" s="804"/>
      <c r="CW34" s="802"/>
      <c r="CX34" s="803"/>
      <c r="CY34" s="803"/>
      <c r="CZ34" s="803"/>
      <c r="DA34" s="804"/>
      <c r="DB34" s="802"/>
      <c r="DC34" s="803"/>
      <c r="DD34" s="803"/>
      <c r="DE34" s="803"/>
      <c r="DF34" s="804"/>
      <c r="DG34" s="802"/>
      <c r="DH34" s="803"/>
      <c r="DI34" s="803"/>
      <c r="DJ34" s="803"/>
      <c r="DK34" s="804"/>
      <c r="DL34" s="802"/>
      <c r="DM34" s="803"/>
      <c r="DN34" s="803"/>
      <c r="DO34" s="803"/>
      <c r="DP34" s="804"/>
      <c r="DQ34" s="802"/>
      <c r="DR34" s="803"/>
      <c r="DS34" s="803"/>
      <c r="DT34" s="803"/>
      <c r="DU34" s="804"/>
      <c r="DV34" s="805"/>
      <c r="DW34" s="806"/>
      <c r="DX34" s="806"/>
      <c r="DY34" s="806"/>
      <c r="DZ34" s="807"/>
      <c r="EA34" s="240"/>
    </row>
    <row r="35" spans="1:131" s="241" customFormat="1" ht="26.25" customHeight="1" x14ac:dyDescent="0.2">
      <c r="A35" s="260">
        <v>8</v>
      </c>
      <c r="B35" s="776"/>
      <c r="C35" s="777"/>
      <c r="D35" s="777"/>
      <c r="E35" s="777"/>
      <c r="F35" s="777"/>
      <c r="G35" s="777"/>
      <c r="H35" s="777"/>
      <c r="I35" s="777"/>
      <c r="J35" s="777"/>
      <c r="K35" s="777"/>
      <c r="L35" s="777"/>
      <c r="M35" s="777"/>
      <c r="N35" s="777"/>
      <c r="O35" s="777"/>
      <c r="P35" s="778"/>
      <c r="Q35" s="779"/>
      <c r="R35" s="780"/>
      <c r="S35" s="780"/>
      <c r="T35" s="780"/>
      <c r="U35" s="780"/>
      <c r="V35" s="780"/>
      <c r="W35" s="780"/>
      <c r="X35" s="780"/>
      <c r="Y35" s="780"/>
      <c r="Z35" s="780"/>
      <c r="AA35" s="780"/>
      <c r="AB35" s="780"/>
      <c r="AC35" s="780"/>
      <c r="AD35" s="780"/>
      <c r="AE35" s="781"/>
      <c r="AF35" s="782"/>
      <c r="AG35" s="783"/>
      <c r="AH35" s="783"/>
      <c r="AI35" s="783"/>
      <c r="AJ35" s="784"/>
      <c r="AK35" s="851"/>
      <c r="AL35" s="852"/>
      <c r="AM35" s="852"/>
      <c r="AN35" s="852"/>
      <c r="AO35" s="852"/>
      <c r="AP35" s="852"/>
      <c r="AQ35" s="852"/>
      <c r="AR35" s="852"/>
      <c r="AS35" s="852"/>
      <c r="AT35" s="852"/>
      <c r="AU35" s="852"/>
      <c r="AV35" s="852"/>
      <c r="AW35" s="852"/>
      <c r="AX35" s="852"/>
      <c r="AY35" s="852"/>
      <c r="AZ35" s="853"/>
      <c r="BA35" s="853"/>
      <c r="BB35" s="853"/>
      <c r="BC35" s="853"/>
      <c r="BD35" s="853"/>
      <c r="BE35" s="849"/>
      <c r="BF35" s="849"/>
      <c r="BG35" s="849"/>
      <c r="BH35" s="849"/>
      <c r="BI35" s="850"/>
      <c r="BJ35" s="246"/>
      <c r="BK35" s="246"/>
      <c r="BL35" s="246"/>
      <c r="BM35" s="246"/>
      <c r="BN35" s="246"/>
      <c r="BO35" s="259"/>
      <c r="BP35" s="259"/>
      <c r="BQ35" s="256">
        <v>29</v>
      </c>
      <c r="BR35" s="257"/>
      <c r="BS35" s="789"/>
      <c r="BT35" s="790"/>
      <c r="BU35" s="790"/>
      <c r="BV35" s="790"/>
      <c r="BW35" s="790"/>
      <c r="BX35" s="790"/>
      <c r="BY35" s="790"/>
      <c r="BZ35" s="790"/>
      <c r="CA35" s="790"/>
      <c r="CB35" s="790"/>
      <c r="CC35" s="790"/>
      <c r="CD35" s="790"/>
      <c r="CE35" s="790"/>
      <c r="CF35" s="790"/>
      <c r="CG35" s="791"/>
      <c r="CH35" s="802"/>
      <c r="CI35" s="803"/>
      <c r="CJ35" s="803"/>
      <c r="CK35" s="803"/>
      <c r="CL35" s="804"/>
      <c r="CM35" s="802"/>
      <c r="CN35" s="803"/>
      <c r="CO35" s="803"/>
      <c r="CP35" s="803"/>
      <c r="CQ35" s="804"/>
      <c r="CR35" s="802"/>
      <c r="CS35" s="803"/>
      <c r="CT35" s="803"/>
      <c r="CU35" s="803"/>
      <c r="CV35" s="804"/>
      <c r="CW35" s="802"/>
      <c r="CX35" s="803"/>
      <c r="CY35" s="803"/>
      <c r="CZ35" s="803"/>
      <c r="DA35" s="804"/>
      <c r="DB35" s="802"/>
      <c r="DC35" s="803"/>
      <c r="DD35" s="803"/>
      <c r="DE35" s="803"/>
      <c r="DF35" s="804"/>
      <c r="DG35" s="802"/>
      <c r="DH35" s="803"/>
      <c r="DI35" s="803"/>
      <c r="DJ35" s="803"/>
      <c r="DK35" s="804"/>
      <c r="DL35" s="802"/>
      <c r="DM35" s="803"/>
      <c r="DN35" s="803"/>
      <c r="DO35" s="803"/>
      <c r="DP35" s="804"/>
      <c r="DQ35" s="802"/>
      <c r="DR35" s="803"/>
      <c r="DS35" s="803"/>
      <c r="DT35" s="803"/>
      <c r="DU35" s="804"/>
      <c r="DV35" s="805"/>
      <c r="DW35" s="806"/>
      <c r="DX35" s="806"/>
      <c r="DY35" s="806"/>
      <c r="DZ35" s="807"/>
      <c r="EA35" s="240"/>
    </row>
    <row r="36" spans="1:131" s="241" customFormat="1" ht="26.25" customHeight="1" x14ac:dyDescent="0.2">
      <c r="A36" s="260">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51"/>
      <c r="AL36" s="852"/>
      <c r="AM36" s="852"/>
      <c r="AN36" s="852"/>
      <c r="AO36" s="852"/>
      <c r="AP36" s="852"/>
      <c r="AQ36" s="852"/>
      <c r="AR36" s="852"/>
      <c r="AS36" s="852"/>
      <c r="AT36" s="852"/>
      <c r="AU36" s="852"/>
      <c r="AV36" s="852"/>
      <c r="AW36" s="852"/>
      <c r="AX36" s="852"/>
      <c r="AY36" s="852"/>
      <c r="AZ36" s="853"/>
      <c r="BA36" s="853"/>
      <c r="BB36" s="853"/>
      <c r="BC36" s="853"/>
      <c r="BD36" s="853"/>
      <c r="BE36" s="849"/>
      <c r="BF36" s="849"/>
      <c r="BG36" s="849"/>
      <c r="BH36" s="849"/>
      <c r="BI36" s="850"/>
      <c r="BJ36" s="246"/>
      <c r="BK36" s="246"/>
      <c r="BL36" s="246"/>
      <c r="BM36" s="246"/>
      <c r="BN36" s="246"/>
      <c r="BO36" s="259"/>
      <c r="BP36" s="259"/>
      <c r="BQ36" s="256">
        <v>30</v>
      </c>
      <c r="BR36" s="257"/>
      <c r="BS36" s="789"/>
      <c r="BT36" s="790"/>
      <c r="BU36" s="790"/>
      <c r="BV36" s="790"/>
      <c r="BW36" s="790"/>
      <c r="BX36" s="790"/>
      <c r="BY36" s="790"/>
      <c r="BZ36" s="790"/>
      <c r="CA36" s="790"/>
      <c r="CB36" s="790"/>
      <c r="CC36" s="790"/>
      <c r="CD36" s="790"/>
      <c r="CE36" s="790"/>
      <c r="CF36" s="790"/>
      <c r="CG36" s="791"/>
      <c r="CH36" s="802"/>
      <c r="CI36" s="803"/>
      <c r="CJ36" s="803"/>
      <c r="CK36" s="803"/>
      <c r="CL36" s="804"/>
      <c r="CM36" s="802"/>
      <c r="CN36" s="803"/>
      <c r="CO36" s="803"/>
      <c r="CP36" s="803"/>
      <c r="CQ36" s="804"/>
      <c r="CR36" s="802"/>
      <c r="CS36" s="803"/>
      <c r="CT36" s="803"/>
      <c r="CU36" s="803"/>
      <c r="CV36" s="804"/>
      <c r="CW36" s="802"/>
      <c r="CX36" s="803"/>
      <c r="CY36" s="803"/>
      <c r="CZ36" s="803"/>
      <c r="DA36" s="804"/>
      <c r="DB36" s="802"/>
      <c r="DC36" s="803"/>
      <c r="DD36" s="803"/>
      <c r="DE36" s="803"/>
      <c r="DF36" s="804"/>
      <c r="DG36" s="802"/>
      <c r="DH36" s="803"/>
      <c r="DI36" s="803"/>
      <c r="DJ36" s="803"/>
      <c r="DK36" s="804"/>
      <c r="DL36" s="802"/>
      <c r="DM36" s="803"/>
      <c r="DN36" s="803"/>
      <c r="DO36" s="803"/>
      <c r="DP36" s="804"/>
      <c r="DQ36" s="802"/>
      <c r="DR36" s="803"/>
      <c r="DS36" s="803"/>
      <c r="DT36" s="803"/>
      <c r="DU36" s="804"/>
      <c r="DV36" s="805"/>
      <c r="DW36" s="806"/>
      <c r="DX36" s="806"/>
      <c r="DY36" s="806"/>
      <c r="DZ36" s="807"/>
      <c r="EA36" s="240"/>
    </row>
    <row r="37" spans="1:131" s="241" customFormat="1" ht="26.25" customHeight="1" x14ac:dyDescent="0.2">
      <c r="A37" s="260">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51"/>
      <c r="AL37" s="852"/>
      <c r="AM37" s="852"/>
      <c r="AN37" s="852"/>
      <c r="AO37" s="852"/>
      <c r="AP37" s="852"/>
      <c r="AQ37" s="852"/>
      <c r="AR37" s="852"/>
      <c r="AS37" s="852"/>
      <c r="AT37" s="852"/>
      <c r="AU37" s="852"/>
      <c r="AV37" s="852"/>
      <c r="AW37" s="852"/>
      <c r="AX37" s="852"/>
      <c r="AY37" s="852"/>
      <c r="AZ37" s="853"/>
      <c r="BA37" s="853"/>
      <c r="BB37" s="853"/>
      <c r="BC37" s="853"/>
      <c r="BD37" s="853"/>
      <c r="BE37" s="849"/>
      <c r="BF37" s="849"/>
      <c r="BG37" s="849"/>
      <c r="BH37" s="849"/>
      <c r="BI37" s="850"/>
      <c r="BJ37" s="246"/>
      <c r="BK37" s="246"/>
      <c r="BL37" s="246"/>
      <c r="BM37" s="246"/>
      <c r="BN37" s="246"/>
      <c r="BO37" s="259"/>
      <c r="BP37" s="259"/>
      <c r="BQ37" s="256">
        <v>31</v>
      </c>
      <c r="BR37" s="257"/>
      <c r="BS37" s="789"/>
      <c r="BT37" s="790"/>
      <c r="BU37" s="790"/>
      <c r="BV37" s="790"/>
      <c r="BW37" s="790"/>
      <c r="BX37" s="790"/>
      <c r="BY37" s="790"/>
      <c r="BZ37" s="790"/>
      <c r="CA37" s="790"/>
      <c r="CB37" s="790"/>
      <c r="CC37" s="790"/>
      <c r="CD37" s="790"/>
      <c r="CE37" s="790"/>
      <c r="CF37" s="790"/>
      <c r="CG37" s="791"/>
      <c r="CH37" s="802"/>
      <c r="CI37" s="803"/>
      <c r="CJ37" s="803"/>
      <c r="CK37" s="803"/>
      <c r="CL37" s="804"/>
      <c r="CM37" s="802"/>
      <c r="CN37" s="803"/>
      <c r="CO37" s="803"/>
      <c r="CP37" s="803"/>
      <c r="CQ37" s="804"/>
      <c r="CR37" s="802"/>
      <c r="CS37" s="803"/>
      <c r="CT37" s="803"/>
      <c r="CU37" s="803"/>
      <c r="CV37" s="804"/>
      <c r="CW37" s="802"/>
      <c r="CX37" s="803"/>
      <c r="CY37" s="803"/>
      <c r="CZ37" s="803"/>
      <c r="DA37" s="804"/>
      <c r="DB37" s="802"/>
      <c r="DC37" s="803"/>
      <c r="DD37" s="803"/>
      <c r="DE37" s="803"/>
      <c r="DF37" s="804"/>
      <c r="DG37" s="802"/>
      <c r="DH37" s="803"/>
      <c r="DI37" s="803"/>
      <c r="DJ37" s="803"/>
      <c r="DK37" s="804"/>
      <c r="DL37" s="802"/>
      <c r="DM37" s="803"/>
      <c r="DN37" s="803"/>
      <c r="DO37" s="803"/>
      <c r="DP37" s="804"/>
      <c r="DQ37" s="802"/>
      <c r="DR37" s="803"/>
      <c r="DS37" s="803"/>
      <c r="DT37" s="803"/>
      <c r="DU37" s="804"/>
      <c r="DV37" s="805"/>
      <c r="DW37" s="806"/>
      <c r="DX37" s="806"/>
      <c r="DY37" s="806"/>
      <c r="DZ37" s="807"/>
      <c r="EA37" s="240"/>
    </row>
    <row r="38" spans="1:131" s="241" customFormat="1" ht="26.25" customHeight="1" x14ac:dyDescent="0.2">
      <c r="A38" s="260">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51"/>
      <c r="AL38" s="852"/>
      <c r="AM38" s="852"/>
      <c r="AN38" s="852"/>
      <c r="AO38" s="852"/>
      <c r="AP38" s="852"/>
      <c r="AQ38" s="852"/>
      <c r="AR38" s="852"/>
      <c r="AS38" s="852"/>
      <c r="AT38" s="852"/>
      <c r="AU38" s="852"/>
      <c r="AV38" s="852"/>
      <c r="AW38" s="852"/>
      <c r="AX38" s="852"/>
      <c r="AY38" s="852"/>
      <c r="AZ38" s="853"/>
      <c r="BA38" s="853"/>
      <c r="BB38" s="853"/>
      <c r="BC38" s="853"/>
      <c r="BD38" s="853"/>
      <c r="BE38" s="849"/>
      <c r="BF38" s="849"/>
      <c r="BG38" s="849"/>
      <c r="BH38" s="849"/>
      <c r="BI38" s="850"/>
      <c r="BJ38" s="246"/>
      <c r="BK38" s="246"/>
      <c r="BL38" s="246"/>
      <c r="BM38" s="246"/>
      <c r="BN38" s="246"/>
      <c r="BO38" s="259"/>
      <c r="BP38" s="259"/>
      <c r="BQ38" s="256">
        <v>32</v>
      </c>
      <c r="BR38" s="257"/>
      <c r="BS38" s="789"/>
      <c r="BT38" s="790"/>
      <c r="BU38" s="790"/>
      <c r="BV38" s="790"/>
      <c r="BW38" s="790"/>
      <c r="BX38" s="790"/>
      <c r="BY38" s="790"/>
      <c r="BZ38" s="790"/>
      <c r="CA38" s="790"/>
      <c r="CB38" s="790"/>
      <c r="CC38" s="790"/>
      <c r="CD38" s="790"/>
      <c r="CE38" s="790"/>
      <c r="CF38" s="790"/>
      <c r="CG38" s="791"/>
      <c r="CH38" s="802"/>
      <c r="CI38" s="803"/>
      <c r="CJ38" s="803"/>
      <c r="CK38" s="803"/>
      <c r="CL38" s="804"/>
      <c r="CM38" s="802"/>
      <c r="CN38" s="803"/>
      <c r="CO38" s="803"/>
      <c r="CP38" s="803"/>
      <c r="CQ38" s="804"/>
      <c r="CR38" s="802"/>
      <c r="CS38" s="803"/>
      <c r="CT38" s="803"/>
      <c r="CU38" s="803"/>
      <c r="CV38" s="804"/>
      <c r="CW38" s="802"/>
      <c r="CX38" s="803"/>
      <c r="CY38" s="803"/>
      <c r="CZ38" s="803"/>
      <c r="DA38" s="804"/>
      <c r="DB38" s="802"/>
      <c r="DC38" s="803"/>
      <c r="DD38" s="803"/>
      <c r="DE38" s="803"/>
      <c r="DF38" s="804"/>
      <c r="DG38" s="802"/>
      <c r="DH38" s="803"/>
      <c r="DI38" s="803"/>
      <c r="DJ38" s="803"/>
      <c r="DK38" s="804"/>
      <c r="DL38" s="802"/>
      <c r="DM38" s="803"/>
      <c r="DN38" s="803"/>
      <c r="DO38" s="803"/>
      <c r="DP38" s="804"/>
      <c r="DQ38" s="802"/>
      <c r="DR38" s="803"/>
      <c r="DS38" s="803"/>
      <c r="DT38" s="803"/>
      <c r="DU38" s="804"/>
      <c r="DV38" s="805"/>
      <c r="DW38" s="806"/>
      <c r="DX38" s="806"/>
      <c r="DY38" s="806"/>
      <c r="DZ38" s="807"/>
      <c r="EA38" s="240"/>
    </row>
    <row r="39" spans="1:131" s="241" customFormat="1" ht="26.25" customHeight="1" x14ac:dyDescent="0.2">
      <c r="A39" s="260">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51"/>
      <c r="AL39" s="852"/>
      <c r="AM39" s="852"/>
      <c r="AN39" s="852"/>
      <c r="AO39" s="852"/>
      <c r="AP39" s="852"/>
      <c r="AQ39" s="852"/>
      <c r="AR39" s="852"/>
      <c r="AS39" s="852"/>
      <c r="AT39" s="852"/>
      <c r="AU39" s="852"/>
      <c r="AV39" s="852"/>
      <c r="AW39" s="852"/>
      <c r="AX39" s="852"/>
      <c r="AY39" s="852"/>
      <c r="AZ39" s="853"/>
      <c r="BA39" s="853"/>
      <c r="BB39" s="853"/>
      <c r="BC39" s="853"/>
      <c r="BD39" s="853"/>
      <c r="BE39" s="849"/>
      <c r="BF39" s="849"/>
      <c r="BG39" s="849"/>
      <c r="BH39" s="849"/>
      <c r="BI39" s="850"/>
      <c r="BJ39" s="246"/>
      <c r="BK39" s="246"/>
      <c r="BL39" s="246"/>
      <c r="BM39" s="246"/>
      <c r="BN39" s="246"/>
      <c r="BO39" s="259"/>
      <c r="BP39" s="259"/>
      <c r="BQ39" s="256">
        <v>33</v>
      </c>
      <c r="BR39" s="257"/>
      <c r="BS39" s="789"/>
      <c r="BT39" s="790"/>
      <c r="BU39" s="790"/>
      <c r="BV39" s="790"/>
      <c r="BW39" s="790"/>
      <c r="BX39" s="790"/>
      <c r="BY39" s="790"/>
      <c r="BZ39" s="790"/>
      <c r="CA39" s="790"/>
      <c r="CB39" s="790"/>
      <c r="CC39" s="790"/>
      <c r="CD39" s="790"/>
      <c r="CE39" s="790"/>
      <c r="CF39" s="790"/>
      <c r="CG39" s="791"/>
      <c r="CH39" s="802"/>
      <c r="CI39" s="803"/>
      <c r="CJ39" s="803"/>
      <c r="CK39" s="803"/>
      <c r="CL39" s="804"/>
      <c r="CM39" s="802"/>
      <c r="CN39" s="803"/>
      <c r="CO39" s="803"/>
      <c r="CP39" s="803"/>
      <c r="CQ39" s="804"/>
      <c r="CR39" s="802"/>
      <c r="CS39" s="803"/>
      <c r="CT39" s="803"/>
      <c r="CU39" s="803"/>
      <c r="CV39" s="804"/>
      <c r="CW39" s="802"/>
      <c r="CX39" s="803"/>
      <c r="CY39" s="803"/>
      <c r="CZ39" s="803"/>
      <c r="DA39" s="804"/>
      <c r="DB39" s="802"/>
      <c r="DC39" s="803"/>
      <c r="DD39" s="803"/>
      <c r="DE39" s="803"/>
      <c r="DF39" s="804"/>
      <c r="DG39" s="802"/>
      <c r="DH39" s="803"/>
      <c r="DI39" s="803"/>
      <c r="DJ39" s="803"/>
      <c r="DK39" s="804"/>
      <c r="DL39" s="802"/>
      <c r="DM39" s="803"/>
      <c r="DN39" s="803"/>
      <c r="DO39" s="803"/>
      <c r="DP39" s="804"/>
      <c r="DQ39" s="802"/>
      <c r="DR39" s="803"/>
      <c r="DS39" s="803"/>
      <c r="DT39" s="803"/>
      <c r="DU39" s="804"/>
      <c r="DV39" s="805"/>
      <c r="DW39" s="806"/>
      <c r="DX39" s="806"/>
      <c r="DY39" s="806"/>
      <c r="DZ39" s="807"/>
      <c r="EA39" s="240"/>
    </row>
    <row r="40" spans="1:131" s="241" customFormat="1" ht="26.25" customHeight="1" x14ac:dyDescent="0.2">
      <c r="A40" s="255">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51"/>
      <c r="AL40" s="852"/>
      <c r="AM40" s="852"/>
      <c r="AN40" s="852"/>
      <c r="AO40" s="852"/>
      <c r="AP40" s="852"/>
      <c r="AQ40" s="852"/>
      <c r="AR40" s="852"/>
      <c r="AS40" s="852"/>
      <c r="AT40" s="852"/>
      <c r="AU40" s="852"/>
      <c r="AV40" s="852"/>
      <c r="AW40" s="852"/>
      <c r="AX40" s="852"/>
      <c r="AY40" s="852"/>
      <c r="AZ40" s="853"/>
      <c r="BA40" s="853"/>
      <c r="BB40" s="853"/>
      <c r="BC40" s="853"/>
      <c r="BD40" s="853"/>
      <c r="BE40" s="849"/>
      <c r="BF40" s="849"/>
      <c r="BG40" s="849"/>
      <c r="BH40" s="849"/>
      <c r="BI40" s="850"/>
      <c r="BJ40" s="246"/>
      <c r="BK40" s="246"/>
      <c r="BL40" s="246"/>
      <c r="BM40" s="246"/>
      <c r="BN40" s="246"/>
      <c r="BO40" s="259"/>
      <c r="BP40" s="259"/>
      <c r="BQ40" s="256">
        <v>34</v>
      </c>
      <c r="BR40" s="257"/>
      <c r="BS40" s="789"/>
      <c r="BT40" s="790"/>
      <c r="BU40" s="790"/>
      <c r="BV40" s="790"/>
      <c r="BW40" s="790"/>
      <c r="BX40" s="790"/>
      <c r="BY40" s="790"/>
      <c r="BZ40" s="790"/>
      <c r="CA40" s="790"/>
      <c r="CB40" s="790"/>
      <c r="CC40" s="790"/>
      <c r="CD40" s="790"/>
      <c r="CE40" s="790"/>
      <c r="CF40" s="790"/>
      <c r="CG40" s="791"/>
      <c r="CH40" s="802"/>
      <c r="CI40" s="803"/>
      <c r="CJ40" s="803"/>
      <c r="CK40" s="803"/>
      <c r="CL40" s="804"/>
      <c r="CM40" s="802"/>
      <c r="CN40" s="803"/>
      <c r="CO40" s="803"/>
      <c r="CP40" s="803"/>
      <c r="CQ40" s="804"/>
      <c r="CR40" s="802"/>
      <c r="CS40" s="803"/>
      <c r="CT40" s="803"/>
      <c r="CU40" s="803"/>
      <c r="CV40" s="804"/>
      <c r="CW40" s="802"/>
      <c r="CX40" s="803"/>
      <c r="CY40" s="803"/>
      <c r="CZ40" s="803"/>
      <c r="DA40" s="804"/>
      <c r="DB40" s="802"/>
      <c r="DC40" s="803"/>
      <c r="DD40" s="803"/>
      <c r="DE40" s="803"/>
      <c r="DF40" s="804"/>
      <c r="DG40" s="802"/>
      <c r="DH40" s="803"/>
      <c r="DI40" s="803"/>
      <c r="DJ40" s="803"/>
      <c r="DK40" s="804"/>
      <c r="DL40" s="802"/>
      <c r="DM40" s="803"/>
      <c r="DN40" s="803"/>
      <c r="DO40" s="803"/>
      <c r="DP40" s="804"/>
      <c r="DQ40" s="802"/>
      <c r="DR40" s="803"/>
      <c r="DS40" s="803"/>
      <c r="DT40" s="803"/>
      <c r="DU40" s="804"/>
      <c r="DV40" s="805"/>
      <c r="DW40" s="806"/>
      <c r="DX40" s="806"/>
      <c r="DY40" s="806"/>
      <c r="DZ40" s="807"/>
      <c r="EA40" s="240"/>
    </row>
    <row r="41" spans="1:131" s="241" customFormat="1" ht="26.25" customHeight="1" x14ac:dyDescent="0.2">
      <c r="A41" s="255">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51"/>
      <c r="AL41" s="852"/>
      <c r="AM41" s="852"/>
      <c r="AN41" s="852"/>
      <c r="AO41" s="852"/>
      <c r="AP41" s="852"/>
      <c r="AQ41" s="852"/>
      <c r="AR41" s="852"/>
      <c r="AS41" s="852"/>
      <c r="AT41" s="852"/>
      <c r="AU41" s="852"/>
      <c r="AV41" s="852"/>
      <c r="AW41" s="852"/>
      <c r="AX41" s="852"/>
      <c r="AY41" s="852"/>
      <c r="AZ41" s="853"/>
      <c r="BA41" s="853"/>
      <c r="BB41" s="853"/>
      <c r="BC41" s="853"/>
      <c r="BD41" s="853"/>
      <c r="BE41" s="849"/>
      <c r="BF41" s="849"/>
      <c r="BG41" s="849"/>
      <c r="BH41" s="849"/>
      <c r="BI41" s="850"/>
      <c r="BJ41" s="246"/>
      <c r="BK41" s="246"/>
      <c r="BL41" s="246"/>
      <c r="BM41" s="246"/>
      <c r="BN41" s="246"/>
      <c r="BO41" s="259"/>
      <c r="BP41" s="259"/>
      <c r="BQ41" s="256">
        <v>35</v>
      </c>
      <c r="BR41" s="257"/>
      <c r="BS41" s="789"/>
      <c r="BT41" s="790"/>
      <c r="BU41" s="790"/>
      <c r="BV41" s="790"/>
      <c r="BW41" s="790"/>
      <c r="BX41" s="790"/>
      <c r="BY41" s="790"/>
      <c r="BZ41" s="790"/>
      <c r="CA41" s="790"/>
      <c r="CB41" s="790"/>
      <c r="CC41" s="790"/>
      <c r="CD41" s="790"/>
      <c r="CE41" s="790"/>
      <c r="CF41" s="790"/>
      <c r="CG41" s="791"/>
      <c r="CH41" s="802"/>
      <c r="CI41" s="803"/>
      <c r="CJ41" s="803"/>
      <c r="CK41" s="803"/>
      <c r="CL41" s="804"/>
      <c r="CM41" s="802"/>
      <c r="CN41" s="803"/>
      <c r="CO41" s="803"/>
      <c r="CP41" s="803"/>
      <c r="CQ41" s="804"/>
      <c r="CR41" s="802"/>
      <c r="CS41" s="803"/>
      <c r="CT41" s="803"/>
      <c r="CU41" s="803"/>
      <c r="CV41" s="804"/>
      <c r="CW41" s="802"/>
      <c r="CX41" s="803"/>
      <c r="CY41" s="803"/>
      <c r="CZ41" s="803"/>
      <c r="DA41" s="804"/>
      <c r="DB41" s="802"/>
      <c r="DC41" s="803"/>
      <c r="DD41" s="803"/>
      <c r="DE41" s="803"/>
      <c r="DF41" s="804"/>
      <c r="DG41" s="802"/>
      <c r="DH41" s="803"/>
      <c r="DI41" s="803"/>
      <c r="DJ41" s="803"/>
      <c r="DK41" s="804"/>
      <c r="DL41" s="802"/>
      <c r="DM41" s="803"/>
      <c r="DN41" s="803"/>
      <c r="DO41" s="803"/>
      <c r="DP41" s="804"/>
      <c r="DQ41" s="802"/>
      <c r="DR41" s="803"/>
      <c r="DS41" s="803"/>
      <c r="DT41" s="803"/>
      <c r="DU41" s="804"/>
      <c r="DV41" s="805"/>
      <c r="DW41" s="806"/>
      <c r="DX41" s="806"/>
      <c r="DY41" s="806"/>
      <c r="DZ41" s="807"/>
      <c r="EA41" s="240"/>
    </row>
    <row r="42" spans="1:131" s="241" customFormat="1" ht="26.25" customHeight="1" x14ac:dyDescent="0.2">
      <c r="A42" s="255">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51"/>
      <c r="AL42" s="852"/>
      <c r="AM42" s="852"/>
      <c r="AN42" s="852"/>
      <c r="AO42" s="852"/>
      <c r="AP42" s="852"/>
      <c r="AQ42" s="852"/>
      <c r="AR42" s="852"/>
      <c r="AS42" s="852"/>
      <c r="AT42" s="852"/>
      <c r="AU42" s="852"/>
      <c r="AV42" s="852"/>
      <c r="AW42" s="852"/>
      <c r="AX42" s="852"/>
      <c r="AY42" s="852"/>
      <c r="AZ42" s="853"/>
      <c r="BA42" s="853"/>
      <c r="BB42" s="853"/>
      <c r="BC42" s="853"/>
      <c r="BD42" s="853"/>
      <c r="BE42" s="849"/>
      <c r="BF42" s="849"/>
      <c r="BG42" s="849"/>
      <c r="BH42" s="849"/>
      <c r="BI42" s="850"/>
      <c r="BJ42" s="246"/>
      <c r="BK42" s="246"/>
      <c r="BL42" s="246"/>
      <c r="BM42" s="246"/>
      <c r="BN42" s="246"/>
      <c r="BO42" s="259"/>
      <c r="BP42" s="259"/>
      <c r="BQ42" s="256">
        <v>36</v>
      </c>
      <c r="BR42" s="257"/>
      <c r="BS42" s="789"/>
      <c r="BT42" s="790"/>
      <c r="BU42" s="790"/>
      <c r="BV42" s="790"/>
      <c r="BW42" s="790"/>
      <c r="BX42" s="790"/>
      <c r="BY42" s="790"/>
      <c r="BZ42" s="790"/>
      <c r="CA42" s="790"/>
      <c r="CB42" s="790"/>
      <c r="CC42" s="790"/>
      <c r="CD42" s="790"/>
      <c r="CE42" s="790"/>
      <c r="CF42" s="790"/>
      <c r="CG42" s="791"/>
      <c r="CH42" s="802"/>
      <c r="CI42" s="803"/>
      <c r="CJ42" s="803"/>
      <c r="CK42" s="803"/>
      <c r="CL42" s="804"/>
      <c r="CM42" s="802"/>
      <c r="CN42" s="803"/>
      <c r="CO42" s="803"/>
      <c r="CP42" s="803"/>
      <c r="CQ42" s="804"/>
      <c r="CR42" s="802"/>
      <c r="CS42" s="803"/>
      <c r="CT42" s="803"/>
      <c r="CU42" s="803"/>
      <c r="CV42" s="804"/>
      <c r="CW42" s="802"/>
      <c r="CX42" s="803"/>
      <c r="CY42" s="803"/>
      <c r="CZ42" s="803"/>
      <c r="DA42" s="804"/>
      <c r="DB42" s="802"/>
      <c r="DC42" s="803"/>
      <c r="DD42" s="803"/>
      <c r="DE42" s="803"/>
      <c r="DF42" s="804"/>
      <c r="DG42" s="802"/>
      <c r="DH42" s="803"/>
      <c r="DI42" s="803"/>
      <c r="DJ42" s="803"/>
      <c r="DK42" s="804"/>
      <c r="DL42" s="802"/>
      <c r="DM42" s="803"/>
      <c r="DN42" s="803"/>
      <c r="DO42" s="803"/>
      <c r="DP42" s="804"/>
      <c r="DQ42" s="802"/>
      <c r="DR42" s="803"/>
      <c r="DS42" s="803"/>
      <c r="DT42" s="803"/>
      <c r="DU42" s="804"/>
      <c r="DV42" s="805"/>
      <c r="DW42" s="806"/>
      <c r="DX42" s="806"/>
      <c r="DY42" s="806"/>
      <c r="DZ42" s="807"/>
      <c r="EA42" s="240"/>
    </row>
    <row r="43" spans="1:131" s="241" customFormat="1" ht="26.25" customHeight="1" x14ac:dyDescent="0.2">
      <c r="A43" s="255">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51"/>
      <c r="AL43" s="852"/>
      <c r="AM43" s="852"/>
      <c r="AN43" s="852"/>
      <c r="AO43" s="852"/>
      <c r="AP43" s="852"/>
      <c r="AQ43" s="852"/>
      <c r="AR43" s="852"/>
      <c r="AS43" s="852"/>
      <c r="AT43" s="852"/>
      <c r="AU43" s="852"/>
      <c r="AV43" s="852"/>
      <c r="AW43" s="852"/>
      <c r="AX43" s="852"/>
      <c r="AY43" s="852"/>
      <c r="AZ43" s="853"/>
      <c r="BA43" s="853"/>
      <c r="BB43" s="853"/>
      <c r="BC43" s="853"/>
      <c r="BD43" s="853"/>
      <c r="BE43" s="849"/>
      <c r="BF43" s="849"/>
      <c r="BG43" s="849"/>
      <c r="BH43" s="849"/>
      <c r="BI43" s="850"/>
      <c r="BJ43" s="246"/>
      <c r="BK43" s="246"/>
      <c r="BL43" s="246"/>
      <c r="BM43" s="246"/>
      <c r="BN43" s="246"/>
      <c r="BO43" s="259"/>
      <c r="BP43" s="259"/>
      <c r="BQ43" s="256">
        <v>37</v>
      </c>
      <c r="BR43" s="257"/>
      <c r="BS43" s="789"/>
      <c r="BT43" s="790"/>
      <c r="BU43" s="790"/>
      <c r="BV43" s="790"/>
      <c r="BW43" s="790"/>
      <c r="BX43" s="790"/>
      <c r="BY43" s="790"/>
      <c r="BZ43" s="790"/>
      <c r="CA43" s="790"/>
      <c r="CB43" s="790"/>
      <c r="CC43" s="790"/>
      <c r="CD43" s="790"/>
      <c r="CE43" s="790"/>
      <c r="CF43" s="790"/>
      <c r="CG43" s="791"/>
      <c r="CH43" s="802"/>
      <c r="CI43" s="803"/>
      <c r="CJ43" s="803"/>
      <c r="CK43" s="803"/>
      <c r="CL43" s="804"/>
      <c r="CM43" s="802"/>
      <c r="CN43" s="803"/>
      <c r="CO43" s="803"/>
      <c r="CP43" s="803"/>
      <c r="CQ43" s="804"/>
      <c r="CR43" s="802"/>
      <c r="CS43" s="803"/>
      <c r="CT43" s="803"/>
      <c r="CU43" s="803"/>
      <c r="CV43" s="804"/>
      <c r="CW43" s="802"/>
      <c r="CX43" s="803"/>
      <c r="CY43" s="803"/>
      <c r="CZ43" s="803"/>
      <c r="DA43" s="804"/>
      <c r="DB43" s="802"/>
      <c r="DC43" s="803"/>
      <c r="DD43" s="803"/>
      <c r="DE43" s="803"/>
      <c r="DF43" s="804"/>
      <c r="DG43" s="802"/>
      <c r="DH43" s="803"/>
      <c r="DI43" s="803"/>
      <c r="DJ43" s="803"/>
      <c r="DK43" s="804"/>
      <c r="DL43" s="802"/>
      <c r="DM43" s="803"/>
      <c r="DN43" s="803"/>
      <c r="DO43" s="803"/>
      <c r="DP43" s="804"/>
      <c r="DQ43" s="802"/>
      <c r="DR43" s="803"/>
      <c r="DS43" s="803"/>
      <c r="DT43" s="803"/>
      <c r="DU43" s="804"/>
      <c r="DV43" s="805"/>
      <c r="DW43" s="806"/>
      <c r="DX43" s="806"/>
      <c r="DY43" s="806"/>
      <c r="DZ43" s="807"/>
      <c r="EA43" s="240"/>
    </row>
    <row r="44" spans="1:131" s="241" customFormat="1" ht="26.25" customHeight="1" x14ac:dyDescent="0.2">
      <c r="A44" s="255">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51"/>
      <c r="AL44" s="852"/>
      <c r="AM44" s="852"/>
      <c r="AN44" s="852"/>
      <c r="AO44" s="852"/>
      <c r="AP44" s="852"/>
      <c r="AQ44" s="852"/>
      <c r="AR44" s="852"/>
      <c r="AS44" s="852"/>
      <c r="AT44" s="852"/>
      <c r="AU44" s="852"/>
      <c r="AV44" s="852"/>
      <c r="AW44" s="852"/>
      <c r="AX44" s="852"/>
      <c r="AY44" s="852"/>
      <c r="AZ44" s="853"/>
      <c r="BA44" s="853"/>
      <c r="BB44" s="853"/>
      <c r="BC44" s="853"/>
      <c r="BD44" s="853"/>
      <c r="BE44" s="849"/>
      <c r="BF44" s="849"/>
      <c r="BG44" s="849"/>
      <c r="BH44" s="849"/>
      <c r="BI44" s="850"/>
      <c r="BJ44" s="246"/>
      <c r="BK44" s="246"/>
      <c r="BL44" s="246"/>
      <c r="BM44" s="246"/>
      <c r="BN44" s="246"/>
      <c r="BO44" s="259"/>
      <c r="BP44" s="259"/>
      <c r="BQ44" s="256">
        <v>38</v>
      </c>
      <c r="BR44" s="257"/>
      <c r="BS44" s="789"/>
      <c r="BT44" s="790"/>
      <c r="BU44" s="790"/>
      <c r="BV44" s="790"/>
      <c r="BW44" s="790"/>
      <c r="BX44" s="790"/>
      <c r="BY44" s="790"/>
      <c r="BZ44" s="790"/>
      <c r="CA44" s="790"/>
      <c r="CB44" s="790"/>
      <c r="CC44" s="790"/>
      <c r="CD44" s="790"/>
      <c r="CE44" s="790"/>
      <c r="CF44" s="790"/>
      <c r="CG44" s="791"/>
      <c r="CH44" s="802"/>
      <c r="CI44" s="803"/>
      <c r="CJ44" s="803"/>
      <c r="CK44" s="803"/>
      <c r="CL44" s="804"/>
      <c r="CM44" s="802"/>
      <c r="CN44" s="803"/>
      <c r="CO44" s="803"/>
      <c r="CP44" s="803"/>
      <c r="CQ44" s="804"/>
      <c r="CR44" s="802"/>
      <c r="CS44" s="803"/>
      <c r="CT44" s="803"/>
      <c r="CU44" s="803"/>
      <c r="CV44" s="804"/>
      <c r="CW44" s="802"/>
      <c r="CX44" s="803"/>
      <c r="CY44" s="803"/>
      <c r="CZ44" s="803"/>
      <c r="DA44" s="804"/>
      <c r="DB44" s="802"/>
      <c r="DC44" s="803"/>
      <c r="DD44" s="803"/>
      <c r="DE44" s="803"/>
      <c r="DF44" s="804"/>
      <c r="DG44" s="802"/>
      <c r="DH44" s="803"/>
      <c r="DI44" s="803"/>
      <c r="DJ44" s="803"/>
      <c r="DK44" s="804"/>
      <c r="DL44" s="802"/>
      <c r="DM44" s="803"/>
      <c r="DN44" s="803"/>
      <c r="DO44" s="803"/>
      <c r="DP44" s="804"/>
      <c r="DQ44" s="802"/>
      <c r="DR44" s="803"/>
      <c r="DS44" s="803"/>
      <c r="DT44" s="803"/>
      <c r="DU44" s="804"/>
      <c r="DV44" s="805"/>
      <c r="DW44" s="806"/>
      <c r="DX44" s="806"/>
      <c r="DY44" s="806"/>
      <c r="DZ44" s="807"/>
      <c r="EA44" s="240"/>
    </row>
    <row r="45" spans="1:131" s="241" customFormat="1" ht="26.25" customHeight="1" x14ac:dyDescent="0.2">
      <c r="A45" s="255">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51"/>
      <c r="AL45" s="852"/>
      <c r="AM45" s="852"/>
      <c r="AN45" s="852"/>
      <c r="AO45" s="852"/>
      <c r="AP45" s="852"/>
      <c r="AQ45" s="852"/>
      <c r="AR45" s="852"/>
      <c r="AS45" s="852"/>
      <c r="AT45" s="852"/>
      <c r="AU45" s="852"/>
      <c r="AV45" s="852"/>
      <c r="AW45" s="852"/>
      <c r="AX45" s="852"/>
      <c r="AY45" s="852"/>
      <c r="AZ45" s="853"/>
      <c r="BA45" s="853"/>
      <c r="BB45" s="853"/>
      <c r="BC45" s="853"/>
      <c r="BD45" s="853"/>
      <c r="BE45" s="849"/>
      <c r="BF45" s="849"/>
      <c r="BG45" s="849"/>
      <c r="BH45" s="849"/>
      <c r="BI45" s="850"/>
      <c r="BJ45" s="246"/>
      <c r="BK45" s="246"/>
      <c r="BL45" s="246"/>
      <c r="BM45" s="246"/>
      <c r="BN45" s="246"/>
      <c r="BO45" s="259"/>
      <c r="BP45" s="259"/>
      <c r="BQ45" s="256">
        <v>39</v>
      </c>
      <c r="BR45" s="257"/>
      <c r="BS45" s="789"/>
      <c r="BT45" s="790"/>
      <c r="BU45" s="790"/>
      <c r="BV45" s="790"/>
      <c r="BW45" s="790"/>
      <c r="BX45" s="790"/>
      <c r="BY45" s="790"/>
      <c r="BZ45" s="790"/>
      <c r="CA45" s="790"/>
      <c r="CB45" s="790"/>
      <c r="CC45" s="790"/>
      <c r="CD45" s="790"/>
      <c r="CE45" s="790"/>
      <c r="CF45" s="790"/>
      <c r="CG45" s="791"/>
      <c r="CH45" s="802"/>
      <c r="CI45" s="803"/>
      <c r="CJ45" s="803"/>
      <c r="CK45" s="803"/>
      <c r="CL45" s="804"/>
      <c r="CM45" s="802"/>
      <c r="CN45" s="803"/>
      <c r="CO45" s="803"/>
      <c r="CP45" s="803"/>
      <c r="CQ45" s="804"/>
      <c r="CR45" s="802"/>
      <c r="CS45" s="803"/>
      <c r="CT45" s="803"/>
      <c r="CU45" s="803"/>
      <c r="CV45" s="804"/>
      <c r="CW45" s="802"/>
      <c r="CX45" s="803"/>
      <c r="CY45" s="803"/>
      <c r="CZ45" s="803"/>
      <c r="DA45" s="804"/>
      <c r="DB45" s="802"/>
      <c r="DC45" s="803"/>
      <c r="DD45" s="803"/>
      <c r="DE45" s="803"/>
      <c r="DF45" s="804"/>
      <c r="DG45" s="802"/>
      <c r="DH45" s="803"/>
      <c r="DI45" s="803"/>
      <c r="DJ45" s="803"/>
      <c r="DK45" s="804"/>
      <c r="DL45" s="802"/>
      <c r="DM45" s="803"/>
      <c r="DN45" s="803"/>
      <c r="DO45" s="803"/>
      <c r="DP45" s="804"/>
      <c r="DQ45" s="802"/>
      <c r="DR45" s="803"/>
      <c r="DS45" s="803"/>
      <c r="DT45" s="803"/>
      <c r="DU45" s="804"/>
      <c r="DV45" s="805"/>
      <c r="DW45" s="806"/>
      <c r="DX45" s="806"/>
      <c r="DY45" s="806"/>
      <c r="DZ45" s="807"/>
      <c r="EA45" s="240"/>
    </row>
    <row r="46" spans="1:131" s="241" customFormat="1" ht="26.25" customHeight="1" x14ac:dyDescent="0.2">
      <c r="A46" s="255">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51"/>
      <c r="AL46" s="852"/>
      <c r="AM46" s="852"/>
      <c r="AN46" s="852"/>
      <c r="AO46" s="852"/>
      <c r="AP46" s="852"/>
      <c r="AQ46" s="852"/>
      <c r="AR46" s="852"/>
      <c r="AS46" s="852"/>
      <c r="AT46" s="852"/>
      <c r="AU46" s="852"/>
      <c r="AV46" s="852"/>
      <c r="AW46" s="852"/>
      <c r="AX46" s="852"/>
      <c r="AY46" s="852"/>
      <c r="AZ46" s="853"/>
      <c r="BA46" s="853"/>
      <c r="BB46" s="853"/>
      <c r="BC46" s="853"/>
      <c r="BD46" s="853"/>
      <c r="BE46" s="849"/>
      <c r="BF46" s="849"/>
      <c r="BG46" s="849"/>
      <c r="BH46" s="849"/>
      <c r="BI46" s="850"/>
      <c r="BJ46" s="246"/>
      <c r="BK46" s="246"/>
      <c r="BL46" s="246"/>
      <c r="BM46" s="246"/>
      <c r="BN46" s="246"/>
      <c r="BO46" s="259"/>
      <c r="BP46" s="259"/>
      <c r="BQ46" s="256">
        <v>40</v>
      </c>
      <c r="BR46" s="257"/>
      <c r="BS46" s="789"/>
      <c r="BT46" s="790"/>
      <c r="BU46" s="790"/>
      <c r="BV46" s="790"/>
      <c r="BW46" s="790"/>
      <c r="BX46" s="790"/>
      <c r="BY46" s="790"/>
      <c r="BZ46" s="790"/>
      <c r="CA46" s="790"/>
      <c r="CB46" s="790"/>
      <c r="CC46" s="790"/>
      <c r="CD46" s="790"/>
      <c r="CE46" s="790"/>
      <c r="CF46" s="790"/>
      <c r="CG46" s="791"/>
      <c r="CH46" s="802"/>
      <c r="CI46" s="803"/>
      <c r="CJ46" s="803"/>
      <c r="CK46" s="803"/>
      <c r="CL46" s="804"/>
      <c r="CM46" s="802"/>
      <c r="CN46" s="803"/>
      <c r="CO46" s="803"/>
      <c r="CP46" s="803"/>
      <c r="CQ46" s="804"/>
      <c r="CR46" s="802"/>
      <c r="CS46" s="803"/>
      <c r="CT46" s="803"/>
      <c r="CU46" s="803"/>
      <c r="CV46" s="804"/>
      <c r="CW46" s="802"/>
      <c r="CX46" s="803"/>
      <c r="CY46" s="803"/>
      <c r="CZ46" s="803"/>
      <c r="DA46" s="804"/>
      <c r="DB46" s="802"/>
      <c r="DC46" s="803"/>
      <c r="DD46" s="803"/>
      <c r="DE46" s="803"/>
      <c r="DF46" s="804"/>
      <c r="DG46" s="802"/>
      <c r="DH46" s="803"/>
      <c r="DI46" s="803"/>
      <c r="DJ46" s="803"/>
      <c r="DK46" s="804"/>
      <c r="DL46" s="802"/>
      <c r="DM46" s="803"/>
      <c r="DN46" s="803"/>
      <c r="DO46" s="803"/>
      <c r="DP46" s="804"/>
      <c r="DQ46" s="802"/>
      <c r="DR46" s="803"/>
      <c r="DS46" s="803"/>
      <c r="DT46" s="803"/>
      <c r="DU46" s="804"/>
      <c r="DV46" s="805"/>
      <c r="DW46" s="806"/>
      <c r="DX46" s="806"/>
      <c r="DY46" s="806"/>
      <c r="DZ46" s="807"/>
      <c r="EA46" s="240"/>
    </row>
    <row r="47" spans="1:131" s="241" customFormat="1" ht="26.25" customHeight="1" x14ac:dyDescent="0.2">
      <c r="A47" s="255">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51"/>
      <c r="AL47" s="852"/>
      <c r="AM47" s="852"/>
      <c r="AN47" s="852"/>
      <c r="AO47" s="852"/>
      <c r="AP47" s="852"/>
      <c r="AQ47" s="852"/>
      <c r="AR47" s="852"/>
      <c r="AS47" s="852"/>
      <c r="AT47" s="852"/>
      <c r="AU47" s="852"/>
      <c r="AV47" s="852"/>
      <c r="AW47" s="852"/>
      <c r="AX47" s="852"/>
      <c r="AY47" s="852"/>
      <c r="AZ47" s="853"/>
      <c r="BA47" s="853"/>
      <c r="BB47" s="853"/>
      <c r="BC47" s="853"/>
      <c r="BD47" s="853"/>
      <c r="BE47" s="849"/>
      <c r="BF47" s="849"/>
      <c r="BG47" s="849"/>
      <c r="BH47" s="849"/>
      <c r="BI47" s="850"/>
      <c r="BJ47" s="246"/>
      <c r="BK47" s="246"/>
      <c r="BL47" s="246"/>
      <c r="BM47" s="246"/>
      <c r="BN47" s="246"/>
      <c r="BO47" s="259"/>
      <c r="BP47" s="259"/>
      <c r="BQ47" s="256">
        <v>41</v>
      </c>
      <c r="BR47" s="257"/>
      <c r="BS47" s="789"/>
      <c r="BT47" s="790"/>
      <c r="BU47" s="790"/>
      <c r="BV47" s="790"/>
      <c r="BW47" s="790"/>
      <c r="BX47" s="790"/>
      <c r="BY47" s="790"/>
      <c r="BZ47" s="790"/>
      <c r="CA47" s="790"/>
      <c r="CB47" s="790"/>
      <c r="CC47" s="790"/>
      <c r="CD47" s="790"/>
      <c r="CE47" s="790"/>
      <c r="CF47" s="790"/>
      <c r="CG47" s="791"/>
      <c r="CH47" s="802"/>
      <c r="CI47" s="803"/>
      <c r="CJ47" s="803"/>
      <c r="CK47" s="803"/>
      <c r="CL47" s="804"/>
      <c r="CM47" s="802"/>
      <c r="CN47" s="803"/>
      <c r="CO47" s="803"/>
      <c r="CP47" s="803"/>
      <c r="CQ47" s="804"/>
      <c r="CR47" s="802"/>
      <c r="CS47" s="803"/>
      <c r="CT47" s="803"/>
      <c r="CU47" s="803"/>
      <c r="CV47" s="804"/>
      <c r="CW47" s="802"/>
      <c r="CX47" s="803"/>
      <c r="CY47" s="803"/>
      <c r="CZ47" s="803"/>
      <c r="DA47" s="804"/>
      <c r="DB47" s="802"/>
      <c r="DC47" s="803"/>
      <c r="DD47" s="803"/>
      <c r="DE47" s="803"/>
      <c r="DF47" s="804"/>
      <c r="DG47" s="802"/>
      <c r="DH47" s="803"/>
      <c r="DI47" s="803"/>
      <c r="DJ47" s="803"/>
      <c r="DK47" s="804"/>
      <c r="DL47" s="802"/>
      <c r="DM47" s="803"/>
      <c r="DN47" s="803"/>
      <c r="DO47" s="803"/>
      <c r="DP47" s="804"/>
      <c r="DQ47" s="802"/>
      <c r="DR47" s="803"/>
      <c r="DS47" s="803"/>
      <c r="DT47" s="803"/>
      <c r="DU47" s="804"/>
      <c r="DV47" s="805"/>
      <c r="DW47" s="806"/>
      <c r="DX47" s="806"/>
      <c r="DY47" s="806"/>
      <c r="DZ47" s="807"/>
      <c r="EA47" s="240"/>
    </row>
    <row r="48" spans="1:131" s="241" customFormat="1" ht="26.25" customHeight="1" x14ac:dyDescent="0.2">
      <c r="A48" s="255">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51"/>
      <c r="AL48" s="852"/>
      <c r="AM48" s="852"/>
      <c r="AN48" s="852"/>
      <c r="AO48" s="852"/>
      <c r="AP48" s="852"/>
      <c r="AQ48" s="852"/>
      <c r="AR48" s="852"/>
      <c r="AS48" s="852"/>
      <c r="AT48" s="852"/>
      <c r="AU48" s="852"/>
      <c r="AV48" s="852"/>
      <c r="AW48" s="852"/>
      <c r="AX48" s="852"/>
      <c r="AY48" s="852"/>
      <c r="AZ48" s="853"/>
      <c r="BA48" s="853"/>
      <c r="BB48" s="853"/>
      <c r="BC48" s="853"/>
      <c r="BD48" s="853"/>
      <c r="BE48" s="849"/>
      <c r="BF48" s="849"/>
      <c r="BG48" s="849"/>
      <c r="BH48" s="849"/>
      <c r="BI48" s="850"/>
      <c r="BJ48" s="246"/>
      <c r="BK48" s="246"/>
      <c r="BL48" s="246"/>
      <c r="BM48" s="246"/>
      <c r="BN48" s="246"/>
      <c r="BO48" s="259"/>
      <c r="BP48" s="259"/>
      <c r="BQ48" s="256">
        <v>42</v>
      </c>
      <c r="BR48" s="257"/>
      <c r="BS48" s="789"/>
      <c r="BT48" s="790"/>
      <c r="BU48" s="790"/>
      <c r="BV48" s="790"/>
      <c r="BW48" s="790"/>
      <c r="BX48" s="790"/>
      <c r="BY48" s="790"/>
      <c r="BZ48" s="790"/>
      <c r="CA48" s="790"/>
      <c r="CB48" s="790"/>
      <c r="CC48" s="790"/>
      <c r="CD48" s="790"/>
      <c r="CE48" s="790"/>
      <c r="CF48" s="790"/>
      <c r="CG48" s="791"/>
      <c r="CH48" s="802"/>
      <c r="CI48" s="803"/>
      <c r="CJ48" s="803"/>
      <c r="CK48" s="803"/>
      <c r="CL48" s="804"/>
      <c r="CM48" s="802"/>
      <c r="CN48" s="803"/>
      <c r="CO48" s="803"/>
      <c r="CP48" s="803"/>
      <c r="CQ48" s="804"/>
      <c r="CR48" s="802"/>
      <c r="CS48" s="803"/>
      <c r="CT48" s="803"/>
      <c r="CU48" s="803"/>
      <c r="CV48" s="804"/>
      <c r="CW48" s="802"/>
      <c r="CX48" s="803"/>
      <c r="CY48" s="803"/>
      <c r="CZ48" s="803"/>
      <c r="DA48" s="804"/>
      <c r="DB48" s="802"/>
      <c r="DC48" s="803"/>
      <c r="DD48" s="803"/>
      <c r="DE48" s="803"/>
      <c r="DF48" s="804"/>
      <c r="DG48" s="802"/>
      <c r="DH48" s="803"/>
      <c r="DI48" s="803"/>
      <c r="DJ48" s="803"/>
      <c r="DK48" s="804"/>
      <c r="DL48" s="802"/>
      <c r="DM48" s="803"/>
      <c r="DN48" s="803"/>
      <c r="DO48" s="803"/>
      <c r="DP48" s="804"/>
      <c r="DQ48" s="802"/>
      <c r="DR48" s="803"/>
      <c r="DS48" s="803"/>
      <c r="DT48" s="803"/>
      <c r="DU48" s="804"/>
      <c r="DV48" s="805"/>
      <c r="DW48" s="806"/>
      <c r="DX48" s="806"/>
      <c r="DY48" s="806"/>
      <c r="DZ48" s="807"/>
      <c r="EA48" s="240"/>
    </row>
    <row r="49" spans="1:131" s="241" customFormat="1" ht="26.25" customHeight="1" x14ac:dyDescent="0.2">
      <c r="A49" s="255">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51"/>
      <c r="AL49" s="852"/>
      <c r="AM49" s="852"/>
      <c r="AN49" s="852"/>
      <c r="AO49" s="852"/>
      <c r="AP49" s="852"/>
      <c r="AQ49" s="852"/>
      <c r="AR49" s="852"/>
      <c r="AS49" s="852"/>
      <c r="AT49" s="852"/>
      <c r="AU49" s="852"/>
      <c r="AV49" s="852"/>
      <c r="AW49" s="852"/>
      <c r="AX49" s="852"/>
      <c r="AY49" s="852"/>
      <c r="AZ49" s="853"/>
      <c r="BA49" s="853"/>
      <c r="BB49" s="853"/>
      <c r="BC49" s="853"/>
      <c r="BD49" s="853"/>
      <c r="BE49" s="849"/>
      <c r="BF49" s="849"/>
      <c r="BG49" s="849"/>
      <c r="BH49" s="849"/>
      <c r="BI49" s="850"/>
      <c r="BJ49" s="246"/>
      <c r="BK49" s="246"/>
      <c r="BL49" s="246"/>
      <c r="BM49" s="246"/>
      <c r="BN49" s="246"/>
      <c r="BO49" s="259"/>
      <c r="BP49" s="259"/>
      <c r="BQ49" s="256">
        <v>43</v>
      </c>
      <c r="BR49" s="257"/>
      <c r="BS49" s="789"/>
      <c r="BT49" s="790"/>
      <c r="BU49" s="790"/>
      <c r="BV49" s="790"/>
      <c r="BW49" s="790"/>
      <c r="BX49" s="790"/>
      <c r="BY49" s="790"/>
      <c r="BZ49" s="790"/>
      <c r="CA49" s="790"/>
      <c r="CB49" s="790"/>
      <c r="CC49" s="790"/>
      <c r="CD49" s="790"/>
      <c r="CE49" s="790"/>
      <c r="CF49" s="790"/>
      <c r="CG49" s="791"/>
      <c r="CH49" s="802"/>
      <c r="CI49" s="803"/>
      <c r="CJ49" s="803"/>
      <c r="CK49" s="803"/>
      <c r="CL49" s="804"/>
      <c r="CM49" s="802"/>
      <c r="CN49" s="803"/>
      <c r="CO49" s="803"/>
      <c r="CP49" s="803"/>
      <c r="CQ49" s="804"/>
      <c r="CR49" s="802"/>
      <c r="CS49" s="803"/>
      <c r="CT49" s="803"/>
      <c r="CU49" s="803"/>
      <c r="CV49" s="804"/>
      <c r="CW49" s="802"/>
      <c r="CX49" s="803"/>
      <c r="CY49" s="803"/>
      <c r="CZ49" s="803"/>
      <c r="DA49" s="804"/>
      <c r="DB49" s="802"/>
      <c r="DC49" s="803"/>
      <c r="DD49" s="803"/>
      <c r="DE49" s="803"/>
      <c r="DF49" s="804"/>
      <c r="DG49" s="802"/>
      <c r="DH49" s="803"/>
      <c r="DI49" s="803"/>
      <c r="DJ49" s="803"/>
      <c r="DK49" s="804"/>
      <c r="DL49" s="802"/>
      <c r="DM49" s="803"/>
      <c r="DN49" s="803"/>
      <c r="DO49" s="803"/>
      <c r="DP49" s="804"/>
      <c r="DQ49" s="802"/>
      <c r="DR49" s="803"/>
      <c r="DS49" s="803"/>
      <c r="DT49" s="803"/>
      <c r="DU49" s="804"/>
      <c r="DV49" s="805"/>
      <c r="DW49" s="806"/>
      <c r="DX49" s="806"/>
      <c r="DY49" s="806"/>
      <c r="DZ49" s="807"/>
      <c r="EA49" s="240"/>
    </row>
    <row r="50" spans="1:131" s="241" customFormat="1" ht="26.25" customHeight="1" x14ac:dyDescent="0.2">
      <c r="A50" s="255">
        <v>23</v>
      </c>
      <c r="B50" s="776"/>
      <c r="C50" s="777"/>
      <c r="D50" s="777"/>
      <c r="E50" s="777"/>
      <c r="F50" s="777"/>
      <c r="G50" s="777"/>
      <c r="H50" s="777"/>
      <c r="I50" s="777"/>
      <c r="J50" s="777"/>
      <c r="K50" s="777"/>
      <c r="L50" s="777"/>
      <c r="M50" s="777"/>
      <c r="N50" s="777"/>
      <c r="O50" s="777"/>
      <c r="P50" s="778"/>
      <c r="Q50" s="854"/>
      <c r="R50" s="855"/>
      <c r="S50" s="855"/>
      <c r="T50" s="855"/>
      <c r="U50" s="855"/>
      <c r="V50" s="855"/>
      <c r="W50" s="855"/>
      <c r="X50" s="855"/>
      <c r="Y50" s="855"/>
      <c r="Z50" s="855"/>
      <c r="AA50" s="855"/>
      <c r="AB50" s="855"/>
      <c r="AC50" s="855"/>
      <c r="AD50" s="855"/>
      <c r="AE50" s="856"/>
      <c r="AF50" s="782"/>
      <c r="AG50" s="783"/>
      <c r="AH50" s="783"/>
      <c r="AI50" s="783"/>
      <c r="AJ50" s="784"/>
      <c r="AK50" s="857"/>
      <c r="AL50" s="855"/>
      <c r="AM50" s="855"/>
      <c r="AN50" s="855"/>
      <c r="AO50" s="855"/>
      <c r="AP50" s="855"/>
      <c r="AQ50" s="855"/>
      <c r="AR50" s="855"/>
      <c r="AS50" s="855"/>
      <c r="AT50" s="855"/>
      <c r="AU50" s="855"/>
      <c r="AV50" s="855"/>
      <c r="AW50" s="855"/>
      <c r="AX50" s="855"/>
      <c r="AY50" s="855"/>
      <c r="AZ50" s="858"/>
      <c r="BA50" s="858"/>
      <c r="BB50" s="858"/>
      <c r="BC50" s="858"/>
      <c r="BD50" s="858"/>
      <c r="BE50" s="849"/>
      <c r="BF50" s="849"/>
      <c r="BG50" s="849"/>
      <c r="BH50" s="849"/>
      <c r="BI50" s="850"/>
      <c r="BJ50" s="246"/>
      <c r="BK50" s="246"/>
      <c r="BL50" s="246"/>
      <c r="BM50" s="246"/>
      <c r="BN50" s="246"/>
      <c r="BO50" s="259"/>
      <c r="BP50" s="259"/>
      <c r="BQ50" s="256">
        <v>44</v>
      </c>
      <c r="BR50" s="257"/>
      <c r="BS50" s="789"/>
      <c r="BT50" s="790"/>
      <c r="BU50" s="790"/>
      <c r="BV50" s="790"/>
      <c r="BW50" s="790"/>
      <c r="BX50" s="790"/>
      <c r="BY50" s="790"/>
      <c r="BZ50" s="790"/>
      <c r="CA50" s="790"/>
      <c r="CB50" s="790"/>
      <c r="CC50" s="790"/>
      <c r="CD50" s="790"/>
      <c r="CE50" s="790"/>
      <c r="CF50" s="790"/>
      <c r="CG50" s="791"/>
      <c r="CH50" s="802"/>
      <c r="CI50" s="803"/>
      <c r="CJ50" s="803"/>
      <c r="CK50" s="803"/>
      <c r="CL50" s="804"/>
      <c r="CM50" s="802"/>
      <c r="CN50" s="803"/>
      <c r="CO50" s="803"/>
      <c r="CP50" s="803"/>
      <c r="CQ50" s="804"/>
      <c r="CR50" s="802"/>
      <c r="CS50" s="803"/>
      <c r="CT50" s="803"/>
      <c r="CU50" s="803"/>
      <c r="CV50" s="804"/>
      <c r="CW50" s="802"/>
      <c r="CX50" s="803"/>
      <c r="CY50" s="803"/>
      <c r="CZ50" s="803"/>
      <c r="DA50" s="804"/>
      <c r="DB50" s="802"/>
      <c r="DC50" s="803"/>
      <c r="DD50" s="803"/>
      <c r="DE50" s="803"/>
      <c r="DF50" s="804"/>
      <c r="DG50" s="802"/>
      <c r="DH50" s="803"/>
      <c r="DI50" s="803"/>
      <c r="DJ50" s="803"/>
      <c r="DK50" s="804"/>
      <c r="DL50" s="802"/>
      <c r="DM50" s="803"/>
      <c r="DN50" s="803"/>
      <c r="DO50" s="803"/>
      <c r="DP50" s="804"/>
      <c r="DQ50" s="802"/>
      <c r="DR50" s="803"/>
      <c r="DS50" s="803"/>
      <c r="DT50" s="803"/>
      <c r="DU50" s="804"/>
      <c r="DV50" s="805"/>
      <c r="DW50" s="806"/>
      <c r="DX50" s="806"/>
      <c r="DY50" s="806"/>
      <c r="DZ50" s="807"/>
      <c r="EA50" s="240"/>
    </row>
    <row r="51" spans="1:131" s="241" customFormat="1" ht="26.25" customHeight="1" x14ac:dyDescent="0.2">
      <c r="A51" s="255">
        <v>24</v>
      </c>
      <c r="B51" s="776"/>
      <c r="C51" s="777"/>
      <c r="D51" s="777"/>
      <c r="E51" s="777"/>
      <c r="F51" s="777"/>
      <c r="G51" s="777"/>
      <c r="H51" s="777"/>
      <c r="I51" s="777"/>
      <c r="J51" s="777"/>
      <c r="K51" s="777"/>
      <c r="L51" s="777"/>
      <c r="M51" s="777"/>
      <c r="N51" s="777"/>
      <c r="O51" s="777"/>
      <c r="P51" s="778"/>
      <c r="Q51" s="854"/>
      <c r="R51" s="855"/>
      <c r="S51" s="855"/>
      <c r="T51" s="855"/>
      <c r="U51" s="855"/>
      <c r="V51" s="855"/>
      <c r="W51" s="855"/>
      <c r="X51" s="855"/>
      <c r="Y51" s="855"/>
      <c r="Z51" s="855"/>
      <c r="AA51" s="855"/>
      <c r="AB51" s="855"/>
      <c r="AC51" s="855"/>
      <c r="AD51" s="855"/>
      <c r="AE51" s="856"/>
      <c r="AF51" s="782"/>
      <c r="AG51" s="783"/>
      <c r="AH51" s="783"/>
      <c r="AI51" s="783"/>
      <c r="AJ51" s="784"/>
      <c r="AK51" s="857"/>
      <c r="AL51" s="855"/>
      <c r="AM51" s="855"/>
      <c r="AN51" s="855"/>
      <c r="AO51" s="855"/>
      <c r="AP51" s="855"/>
      <c r="AQ51" s="855"/>
      <c r="AR51" s="855"/>
      <c r="AS51" s="855"/>
      <c r="AT51" s="855"/>
      <c r="AU51" s="855"/>
      <c r="AV51" s="855"/>
      <c r="AW51" s="855"/>
      <c r="AX51" s="855"/>
      <c r="AY51" s="855"/>
      <c r="AZ51" s="858"/>
      <c r="BA51" s="858"/>
      <c r="BB51" s="858"/>
      <c r="BC51" s="858"/>
      <c r="BD51" s="858"/>
      <c r="BE51" s="849"/>
      <c r="BF51" s="849"/>
      <c r="BG51" s="849"/>
      <c r="BH51" s="849"/>
      <c r="BI51" s="850"/>
      <c r="BJ51" s="246"/>
      <c r="BK51" s="246"/>
      <c r="BL51" s="246"/>
      <c r="BM51" s="246"/>
      <c r="BN51" s="246"/>
      <c r="BO51" s="259"/>
      <c r="BP51" s="259"/>
      <c r="BQ51" s="256">
        <v>45</v>
      </c>
      <c r="BR51" s="257"/>
      <c r="BS51" s="789"/>
      <c r="BT51" s="790"/>
      <c r="BU51" s="790"/>
      <c r="BV51" s="790"/>
      <c r="BW51" s="790"/>
      <c r="BX51" s="790"/>
      <c r="BY51" s="790"/>
      <c r="BZ51" s="790"/>
      <c r="CA51" s="790"/>
      <c r="CB51" s="790"/>
      <c r="CC51" s="790"/>
      <c r="CD51" s="790"/>
      <c r="CE51" s="790"/>
      <c r="CF51" s="790"/>
      <c r="CG51" s="791"/>
      <c r="CH51" s="802"/>
      <c r="CI51" s="803"/>
      <c r="CJ51" s="803"/>
      <c r="CK51" s="803"/>
      <c r="CL51" s="804"/>
      <c r="CM51" s="802"/>
      <c r="CN51" s="803"/>
      <c r="CO51" s="803"/>
      <c r="CP51" s="803"/>
      <c r="CQ51" s="804"/>
      <c r="CR51" s="802"/>
      <c r="CS51" s="803"/>
      <c r="CT51" s="803"/>
      <c r="CU51" s="803"/>
      <c r="CV51" s="804"/>
      <c r="CW51" s="802"/>
      <c r="CX51" s="803"/>
      <c r="CY51" s="803"/>
      <c r="CZ51" s="803"/>
      <c r="DA51" s="804"/>
      <c r="DB51" s="802"/>
      <c r="DC51" s="803"/>
      <c r="DD51" s="803"/>
      <c r="DE51" s="803"/>
      <c r="DF51" s="804"/>
      <c r="DG51" s="802"/>
      <c r="DH51" s="803"/>
      <c r="DI51" s="803"/>
      <c r="DJ51" s="803"/>
      <c r="DK51" s="804"/>
      <c r="DL51" s="802"/>
      <c r="DM51" s="803"/>
      <c r="DN51" s="803"/>
      <c r="DO51" s="803"/>
      <c r="DP51" s="804"/>
      <c r="DQ51" s="802"/>
      <c r="DR51" s="803"/>
      <c r="DS51" s="803"/>
      <c r="DT51" s="803"/>
      <c r="DU51" s="804"/>
      <c r="DV51" s="805"/>
      <c r="DW51" s="806"/>
      <c r="DX51" s="806"/>
      <c r="DY51" s="806"/>
      <c r="DZ51" s="807"/>
      <c r="EA51" s="240"/>
    </row>
    <row r="52" spans="1:131" s="241" customFormat="1" ht="26.25" customHeight="1" x14ac:dyDescent="0.2">
      <c r="A52" s="255">
        <v>25</v>
      </c>
      <c r="B52" s="776"/>
      <c r="C52" s="777"/>
      <c r="D52" s="777"/>
      <c r="E52" s="777"/>
      <c r="F52" s="777"/>
      <c r="G52" s="777"/>
      <c r="H52" s="777"/>
      <c r="I52" s="777"/>
      <c r="J52" s="777"/>
      <c r="K52" s="777"/>
      <c r="L52" s="777"/>
      <c r="M52" s="777"/>
      <c r="N52" s="777"/>
      <c r="O52" s="777"/>
      <c r="P52" s="778"/>
      <c r="Q52" s="854"/>
      <c r="R52" s="855"/>
      <c r="S52" s="855"/>
      <c r="T52" s="855"/>
      <c r="U52" s="855"/>
      <c r="V52" s="855"/>
      <c r="W52" s="855"/>
      <c r="X52" s="855"/>
      <c r="Y52" s="855"/>
      <c r="Z52" s="855"/>
      <c r="AA52" s="855"/>
      <c r="AB52" s="855"/>
      <c r="AC52" s="855"/>
      <c r="AD52" s="855"/>
      <c r="AE52" s="856"/>
      <c r="AF52" s="782"/>
      <c r="AG52" s="783"/>
      <c r="AH52" s="783"/>
      <c r="AI52" s="783"/>
      <c r="AJ52" s="784"/>
      <c r="AK52" s="857"/>
      <c r="AL52" s="855"/>
      <c r="AM52" s="855"/>
      <c r="AN52" s="855"/>
      <c r="AO52" s="855"/>
      <c r="AP52" s="855"/>
      <c r="AQ52" s="855"/>
      <c r="AR52" s="855"/>
      <c r="AS52" s="855"/>
      <c r="AT52" s="855"/>
      <c r="AU52" s="855"/>
      <c r="AV52" s="855"/>
      <c r="AW52" s="855"/>
      <c r="AX52" s="855"/>
      <c r="AY52" s="855"/>
      <c r="AZ52" s="858"/>
      <c r="BA52" s="858"/>
      <c r="BB52" s="858"/>
      <c r="BC52" s="858"/>
      <c r="BD52" s="858"/>
      <c r="BE52" s="849"/>
      <c r="BF52" s="849"/>
      <c r="BG52" s="849"/>
      <c r="BH52" s="849"/>
      <c r="BI52" s="850"/>
      <c r="BJ52" s="246"/>
      <c r="BK52" s="246"/>
      <c r="BL52" s="246"/>
      <c r="BM52" s="246"/>
      <c r="BN52" s="246"/>
      <c r="BO52" s="259"/>
      <c r="BP52" s="259"/>
      <c r="BQ52" s="256">
        <v>46</v>
      </c>
      <c r="BR52" s="257"/>
      <c r="BS52" s="789"/>
      <c r="BT52" s="790"/>
      <c r="BU52" s="790"/>
      <c r="BV52" s="790"/>
      <c r="BW52" s="790"/>
      <c r="BX52" s="790"/>
      <c r="BY52" s="790"/>
      <c r="BZ52" s="790"/>
      <c r="CA52" s="790"/>
      <c r="CB52" s="790"/>
      <c r="CC52" s="790"/>
      <c r="CD52" s="790"/>
      <c r="CE52" s="790"/>
      <c r="CF52" s="790"/>
      <c r="CG52" s="791"/>
      <c r="CH52" s="802"/>
      <c r="CI52" s="803"/>
      <c r="CJ52" s="803"/>
      <c r="CK52" s="803"/>
      <c r="CL52" s="804"/>
      <c r="CM52" s="802"/>
      <c r="CN52" s="803"/>
      <c r="CO52" s="803"/>
      <c r="CP52" s="803"/>
      <c r="CQ52" s="804"/>
      <c r="CR52" s="802"/>
      <c r="CS52" s="803"/>
      <c r="CT52" s="803"/>
      <c r="CU52" s="803"/>
      <c r="CV52" s="804"/>
      <c r="CW52" s="802"/>
      <c r="CX52" s="803"/>
      <c r="CY52" s="803"/>
      <c r="CZ52" s="803"/>
      <c r="DA52" s="804"/>
      <c r="DB52" s="802"/>
      <c r="DC52" s="803"/>
      <c r="DD52" s="803"/>
      <c r="DE52" s="803"/>
      <c r="DF52" s="804"/>
      <c r="DG52" s="802"/>
      <c r="DH52" s="803"/>
      <c r="DI52" s="803"/>
      <c r="DJ52" s="803"/>
      <c r="DK52" s="804"/>
      <c r="DL52" s="802"/>
      <c r="DM52" s="803"/>
      <c r="DN52" s="803"/>
      <c r="DO52" s="803"/>
      <c r="DP52" s="804"/>
      <c r="DQ52" s="802"/>
      <c r="DR52" s="803"/>
      <c r="DS52" s="803"/>
      <c r="DT52" s="803"/>
      <c r="DU52" s="804"/>
      <c r="DV52" s="805"/>
      <c r="DW52" s="806"/>
      <c r="DX52" s="806"/>
      <c r="DY52" s="806"/>
      <c r="DZ52" s="807"/>
      <c r="EA52" s="240"/>
    </row>
    <row r="53" spans="1:131" s="241" customFormat="1" ht="26.25" customHeight="1" x14ac:dyDescent="0.2">
      <c r="A53" s="255">
        <v>26</v>
      </c>
      <c r="B53" s="776"/>
      <c r="C53" s="777"/>
      <c r="D53" s="777"/>
      <c r="E53" s="777"/>
      <c r="F53" s="777"/>
      <c r="G53" s="777"/>
      <c r="H53" s="777"/>
      <c r="I53" s="777"/>
      <c r="J53" s="777"/>
      <c r="K53" s="777"/>
      <c r="L53" s="777"/>
      <c r="M53" s="777"/>
      <c r="N53" s="777"/>
      <c r="O53" s="777"/>
      <c r="P53" s="778"/>
      <c r="Q53" s="854"/>
      <c r="R53" s="855"/>
      <c r="S53" s="855"/>
      <c r="T53" s="855"/>
      <c r="U53" s="855"/>
      <c r="V53" s="855"/>
      <c r="W53" s="855"/>
      <c r="X53" s="855"/>
      <c r="Y53" s="855"/>
      <c r="Z53" s="855"/>
      <c r="AA53" s="855"/>
      <c r="AB53" s="855"/>
      <c r="AC53" s="855"/>
      <c r="AD53" s="855"/>
      <c r="AE53" s="856"/>
      <c r="AF53" s="782"/>
      <c r="AG53" s="783"/>
      <c r="AH53" s="783"/>
      <c r="AI53" s="783"/>
      <c r="AJ53" s="784"/>
      <c r="AK53" s="857"/>
      <c r="AL53" s="855"/>
      <c r="AM53" s="855"/>
      <c r="AN53" s="855"/>
      <c r="AO53" s="855"/>
      <c r="AP53" s="855"/>
      <c r="AQ53" s="855"/>
      <c r="AR53" s="855"/>
      <c r="AS53" s="855"/>
      <c r="AT53" s="855"/>
      <c r="AU53" s="855"/>
      <c r="AV53" s="855"/>
      <c r="AW53" s="855"/>
      <c r="AX53" s="855"/>
      <c r="AY53" s="855"/>
      <c r="AZ53" s="858"/>
      <c r="BA53" s="858"/>
      <c r="BB53" s="858"/>
      <c r="BC53" s="858"/>
      <c r="BD53" s="858"/>
      <c r="BE53" s="849"/>
      <c r="BF53" s="849"/>
      <c r="BG53" s="849"/>
      <c r="BH53" s="849"/>
      <c r="BI53" s="850"/>
      <c r="BJ53" s="246"/>
      <c r="BK53" s="246"/>
      <c r="BL53" s="246"/>
      <c r="BM53" s="246"/>
      <c r="BN53" s="246"/>
      <c r="BO53" s="259"/>
      <c r="BP53" s="259"/>
      <c r="BQ53" s="256">
        <v>47</v>
      </c>
      <c r="BR53" s="257"/>
      <c r="BS53" s="789"/>
      <c r="BT53" s="790"/>
      <c r="BU53" s="790"/>
      <c r="BV53" s="790"/>
      <c r="BW53" s="790"/>
      <c r="BX53" s="790"/>
      <c r="BY53" s="790"/>
      <c r="BZ53" s="790"/>
      <c r="CA53" s="790"/>
      <c r="CB53" s="790"/>
      <c r="CC53" s="790"/>
      <c r="CD53" s="790"/>
      <c r="CE53" s="790"/>
      <c r="CF53" s="790"/>
      <c r="CG53" s="791"/>
      <c r="CH53" s="802"/>
      <c r="CI53" s="803"/>
      <c r="CJ53" s="803"/>
      <c r="CK53" s="803"/>
      <c r="CL53" s="804"/>
      <c r="CM53" s="802"/>
      <c r="CN53" s="803"/>
      <c r="CO53" s="803"/>
      <c r="CP53" s="803"/>
      <c r="CQ53" s="804"/>
      <c r="CR53" s="802"/>
      <c r="CS53" s="803"/>
      <c r="CT53" s="803"/>
      <c r="CU53" s="803"/>
      <c r="CV53" s="804"/>
      <c r="CW53" s="802"/>
      <c r="CX53" s="803"/>
      <c r="CY53" s="803"/>
      <c r="CZ53" s="803"/>
      <c r="DA53" s="804"/>
      <c r="DB53" s="802"/>
      <c r="DC53" s="803"/>
      <c r="DD53" s="803"/>
      <c r="DE53" s="803"/>
      <c r="DF53" s="804"/>
      <c r="DG53" s="802"/>
      <c r="DH53" s="803"/>
      <c r="DI53" s="803"/>
      <c r="DJ53" s="803"/>
      <c r="DK53" s="804"/>
      <c r="DL53" s="802"/>
      <c r="DM53" s="803"/>
      <c r="DN53" s="803"/>
      <c r="DO53" s="803"/>
      <c r="DP53" s="804"/>
      <c r="DQ53" s="802"/>
      <c r="DR53" s="803"/>
      <c r="DS53" s="803"/>
      <c r="DT53" s="803"/>
      <c r="DU53" s="804"/>
      <c r="DV53" s="805"/>
      <c r="DW53" s="806"/>
      <c r="DX53" s="806"/>
      <c r="DY53" s="806"/>
      <c r="DZ53" s="807"/>
      <c r="EA53" s="240"/>
    </row>
    <row r="54" spans="1:131" s="241" customFormat="1" ht="26.25" customHeight="1" x14ac:dyDescent="0.2">
      <c r="A54" s="255">
        <v>27</v>
      </c>
      <c r="B54" s="776"/>
      <c r="C54" s="777"/>
      <c r="D54" s="777"/>
      <c r="E54" s="777"/>
      <c r="F54" s="777"/>
      <c r="G54" s="777"/>
      <c r="H54" s="777"/>
      <c r="I54" s="777"/>
      <c r="J54" s="777"/>
      <c r="K54" s="777"/>
      <c r="L54" s="777"/>
      <c r="M54" s="777"/>
      <c r="N54" s="777"/>
      <c r="O54" s="777"/>
      <c r="P54" s="778"/>
      <c r="Q54" s="854"/>
      <c r="R54" s="855"/>
      <c r="S54" s="855"/>
      <c r="T54" s="855"/>
      <c r="U54" s="855"/>
      <c r="V54" s="855"/>
      <c r="W54" s="855"/>
      <c r="X54" s="855"/>
      <c r="Y54" s="855"/>
      <c r="Z54" s="855"/>
      <c r="AA54" s="855"/>
      <c r="AB54" s="855"/>
      <c r="AC54" s="855"/>
      <c r="AD54" s="855"/>
      <c r="AE54" s="856"/>
      <c r="AF54" s="782"/>
      <c r="AG54" s="783"/>
      <c r="AH54" s="783"/>
      <c r="AI54" s="783"/>
      <c r="AJ54" s="784"/>
      <c r="AK54" s="857"/>
      <c r="AL54" s="855"/>
      <c r="AM54" s="855"/>
      <c r="AN54" s="855"/>
      <c r="AO54" s="855"/>
      <c r="AP54" s="855"/>
      <c r="AQ54" s="855"/>
      <c r="AR54" s="855"/>
      <c r="AS54" s="855"/>
      <c r="AT54" s="855"/>
      <c r="AU54" s="855"/>
      <c r="AV54" s="855"/>
      <c r="AW54" s="855"/>
      <c r="AX54" s="855"/>
      <c r="AY54" s="855"/>
      <c r="AZ54" s="858"/>
      <c r="BA54" s="858"/>
      <c r="BB54" s="858"/>
      <c r="BC54" s="858"/>
      <c r="BD54" s="858"/>
      <c r="BE54" s="849"/>
      <c r="BF54" s="849"/>
      <c r="BG54" s="849"/>
      <c r="BH54" s="849"/>
      <c r="BI54" s="850"/>
      <c r="BJ54" s="246"/>
      <c r="BK54" s="246"/>
      <c r="BL54" s="246"/>
      <c r="BM54" s="246"/>
      <c r="BN54" s="246"/>
      <c r="BO54" s="259"/>
      <c r="BP54" s="259"/>
      <c r="BQ54" s="256">
        <v>48</v>
      </c>
      <c r="BR54" s="257"/>
      <c r="BS54" s="789"/>
      <c r="BT54" s="790"/>
      <c r="BU54" s="790"/>
      <c r="BV54" s="790"/>
      <c r="BW54" s="790"/>
      <c r="BX54" s="790"/>
      <c r="BY54" s="790"/>
      <c r="BZ54" s="790"/>
      <c r="CA54" s="790"/>
      <c r="CB54" s="790"/>
      <c r="CC54" s="790"/>
      <c r="CD54" s="790"/>
      <c r="CE54" s="790"/>
      <c r="CF54" s="790"/>
      <c r="CG54" s="791"/>
      <c r="CH54" s="802"/>
      <c r="CI54" s="803"/>
      <c r="CJ54" s="803"/>
      <c r="CK54" s="803"/>
      <c r="CL54" s="804"/>
      <c r="CM54" s="802"/>
      <c r="CN54" s="803"/>
      <c r="CO54" s="803"/>
      <c r="CP54" s="803"/>
      <c r="CQ54" s="804"/>
      <c r="CR54" s="802"/>
      <c r="CS54" s="803"/>
      <c r="CT54" s="803"/>
      <c r="CU54" s="803"/>
      <c r="CV54" s="804"/>
      <c r="CW54" s="802"/>
      <c r="CX54" s="803"/>
      <c r="CY54" s="803"/>
      <c r="CZ54" s="803"/>
      <c r="DA54" s="804"/>
      <c r="DB54" s="802"/>
      <c r="DC54" s="803"/>
      <c r="DD54" s="803"/>
      <c r="DE54" s="803"/>
      <c r="DF54" s="804"/>
      <c r="DG54" s="802"/>
      <c r="DH54" s="803"/>
      <c r="DI54" s="803"/>
      <c r="DJ54" s="803"/>
      <c r="DK54" s="804"/>
      <c r="DL54" s="802"/>
      <c r="DM54" s="803"/>
      <c r="DN54" s="803"/>
      <c r="DO54" s="803"/>
      <c r="DP54" s="804"/>
      <c r="DQ54" s="802"/>
      <c r="DR54" s="803"/>
      <c r="DS54" s="803"/>
      <c r="DT54" s="803"/>
      <c r="DU54" s="804"/>
      <c r="DV54" s="805"/>
      <c r="DW54" s="806"/>
      <c r="DX54" s="806"/>
      <c r="DY54" s="806"/>
      <c r="DZ54" s="807"/>
      <c r="EA54" s="240"/>
    </row>
    <row r="55" spans="1:131" s="241" customFormat="1" ht="26.25" customHeight="1" x14ac:dyDescent="0.2">
      <c r="A55" s="255">
        <v>28</v>
      </c>
      <c r="B55" s="776"/>
      <c r="C55" s="777"/>
      <c r="D55" s="777"/>
      <c r="E55" s="777"/>
      <c r="F55" s="777"/>
      <c r="G55" s="777"/>
      <c r="H55" s="777"/>
      <c r="I55" s="777"/>
      <c r="J55" s="777"/>
      <c r="K55" s="777"/>
      <c r="L55" s="777"/>
      <c r="M55" s="777"/>
      <c r="N55" s="777"/>
      <c r="O55" s="777"/>
      <c r="P55" s="778"/>
      <c r="Q55" s="854"/>
      <c r="R55" s="855"/>
      <c r="S55" s="855"/>
      <c r="T55" s="855"/>
      <c r="U55" s="855"/>
      <c r="V55" s="855"/>
      <c r="W55" s="855"/>
      <c r="X55" s="855"/>
      <c r="Y55" s="855"/>
      <c r="Z55" s="855"/>
      <c r="AA55" s="855"/>
      <c r="AB55" s="855"/>
      <c r="AC55" s="855"/>
      <c r="AD55" s="855"/>
      <c r="AE55" s="856"/>
      <c r="AF55" s="782"/>
      <c r="AG55" s="783"/>
      <c r="AH55" s="783"/>
      <c r="AI55" s="783"/>
      <c r="AJ55" s="784"/>
      <c r="AK55" s="857"/>
      <c r="AL55" s="855"/>
      <c r="AM55" s="855"/>
      <c r="AN55" s="855"/>
      <c r="AO55" s="855"/>
      <c r="AP55" s="855"/>
      <c r="AQ55" s="855"/>
      <c r="AR55" s="855"/>
      <c r="AS55" s="855"/>
      <c r="AT55" s="855"/>
      <c r="AU55" s="855"/>
      <c r="AV55" s="855"/>
      <c r="AW55" s="855"/>
      <c r="AX55" s="855"/>
      <c r="AY55" s="855"/>
      <c r="AZ55" s="858"/>
      <c r="BA55" s="858"/>
      <c r="BB55" s="858"/>
      <c r="BC55" s="858"/>
      <c r="BD55" s="858"/>
      <c r="BE55" s="849"/>
      <c r="BF55" s="849"/>
      <c r="BG55" s="849"/>
      <c r="BH55" s="849"/>
      <c r="BI55" s="850"/>
      <c r="BJ55" s="246"/>
      <c r="BK55" s="246"/>
      <c r="BL55" s="246"/>
      <c r="BM55" s="246"/>
      <c r="BN55" s="246"/>
      <c r="BO55" s="259"/>
      <c r="BP55" s="259"/>
      <c r="BQ55" s="256">
        <v>49</v>
      </c>
      <c r="BR55" s="257"/>
      <c r="BS55" s="789"/>
      <c r="BT55" s="790"/>
      <c r="BU55" s="790"/>
      <c r="BV55" s="790"/>
      <c r="BW55" s="790"/>
      <c r="BX55" s="790"/>
      <c r="BY55" s="790"/>
      <c r="BZ55" s="790"/>
      <c r="CA55" s="790"/>
      <c r="CB55" s="790"/>
      <c r="CC55" s="790"/>
      <c r="CD55" s="790"/>
      <c r="CE55" s="790"/>
      <c r="CF55" s="790"/>
      <c r="CG55" s="791"/>
      <c r="CH55" s="802"/>
      <c r="CI55" s="803"/>
      <c r="CJ55" s="803"/>
      <c r="CK55" s="803"/>
      <c r="CL55" s="804"/>
      <c r="CM55" s="802"/>
      <c r="CN55" s="803"/>
      <c r="CO55" s="803"/>
      <c r="CP55" s="803"/>
      <c r="CQ55" s="804"/>
      <c r="CR55" s="802"/>
      <c r="CS55" s="803"/>
      <c r="CT55" s="803"/>
      <c r="CU55" s="803"/>
      <c r="CV55" s="804"/>
      <c r="CW55" s="802"/>
      <c r="CX55" s="803"/>
      <c r="CY55" s="803"/>
      <c r="CZ55" s="803"/>
      <c r="DA55" s="804"/>
      <c r="DB55" s="802"/>
      <c r="DC55" s="803"/>
      <c r="DD55" s="803"/>
      <c r="DE55" s="803"/>
      <c r="DF55" s="804"/>
      <c r="DG55" s="802"/>
      <c r="DH55" s="803"/>
      <c r="DI55" s="803"/>
      <c r="DJ55" s="803"/>
      <c r="DK55" s="804"/>
      <c r="DL55" s="802"/>
      <c r="DM55" s="803"/>
      <c r="DN55" s="803"/>
      <c r="DO55" s="803"/>
      <c r="DP55" s="804"/>
      <c r="DQ55" s="802"/>
      <c r="DR55" s="803"/>
      <c r="DS55" s="803"/>
      <c r="DT55" s="803"/>
      <c r="DU55" s="804"/>
      <c r="DV55" s="805"/>
      <c r="DW55" s="806"/>
      <c r="DX55" s="806"/>
      <c r="DY55" s="806"/>
      <c r="DZ55" s="807"/>
      <c r="EA55" s="240"/>
    </row>
    <row r="56" spans="1:131" s="241" customFormat="1" ht="26.25" customHeight="1" x14ac:dyDescent="0.2">
      <c r="A56" s="255">
        <v>29</v>
      </c>
      <c r="B56" s="776"/>
      <c r="C56" s="777"/>
      <c r="D56" s="777"/>
      <c r="E56" s="777"/>
      <c r="F56" s="777"/>
      <c r="G56" s="777"/>
      <c r="H56" s="777"/>
      <c r="I56" s="777"/>
      <c r="J56" s="777"/>
      <c r="K56" s="777"/>
      <c r="L56" s="777"/>
      <c r="M56" s="777"/>
      <c r="N56" s="777"/>
      <c r="O56" s="777"/>
      <c r="P56" s="778"/>
      <c r="Q56" s="854"/>
      <c r="R56" s="855"/>
      <c r="S56" s="855"/>
      <c r="T56" s="855"/>
      <c r="U56" s="855"/>
      <c r="V56" s="855"/>
      <c r="W56" s="855"/>
      <c r="X56" s="855"/>
      <c r="Y56" s="855"/>
      <c r="Z56" s="855"/>
      <c r="AA56" s="855"/>
      <c r="AB56" s="855"/>
      <c r="AC56" s="855"/>
      <c r="AD56" s="855"/>
      <c r="AE56" s="856"/>
      <c r="AF56" s="782"/>
      <c r="AG56" s="783"/>
      <c r="AH56" s="783"/>
      <c r="AI56" s="783"/>
      <c r="AJ56" s="784"/>
      <c r="AK56" s="857"/>
      <c r="AL56" s="855"/>
      <c r="AM56" s="855"/>
      <c r="AN56" s="855"/>
      <c r="AO56" s="855"/>
      <c r="AP56" s="855"/>
      <c r="AQ56" s="855"/>
      <c r="AR56" s="855"/>
      <c r="AS56" s="855"/>
      <c r="AT56" s="855"/>
      <c r="AU56" s="855"/>
      <c r="AV56" s="855"/>
      <c r="AW56" s="855"/>
      <c r="AX56" s="855"/>
      <c r="AY56" s="855"/>
      <c r="AZ56" s="858"/>
      <c r="BA56" s="858"/>
      <c r="BB56" s="858"/>
      <c r="BC56" s="858"/>
      <c r="BD56" s="858"/>
      <c r="BE56" s="849"/>
      <c r="BF56" s="849"/>
      <c r="BG56" s="849"/>
      <c r="BH56" s="849"/>
      <c r="BI56" s="850"/>
      <c r="BJ56" s="246"/>
      <c r="BK56" s="246"/>
      <c r="BL56" s="246"/>
      <c r="BM56" s="246"/>
      <c r="BN56" s="246"/>
      <c r="BO56" s="259"/>
      <c r="BP56" s="259"/>
      <c r="BQ56" s="256">
        <v>50</v>
      </c>
      <c r="BR56" s="257"/>
      <c r="BS56" s="789"/>
      <c r="BT56" s="790"/>
      <c r="BU56" s="790"/>
      <c r="BV56" s="790"/>
      <c r="BW56" s="790"/>
      <c r="BX56" s="790"/>
      <c r="BY56" s="790"/>
      <c r="BZ56" s="790"/>
      <c r="CA56" s="790"/>
      <c r="CB56" s="790"/>
      <c r="CC56" s="790"/>
      <c r="CD56" s="790"/>
      <c r="CE56" s="790"/>
      <c r="CF56" s="790"/>
      <c r="CG56" s="791"/>
      <c r="CH56" s="802"/>
      <c r="CI56" s="803"/>
      <c r="CJ56" s="803"/>
      <c r="CK56" s="803"/>
      <c r="CL56" s="804"/>
      <c r="CM56" s="802"/>
      <c r="CN56" s="803"/>
      <c r="CO56" s="803"/>
      <c r="CP56" s="803"/>
      <c r="CQ56" s="804"/>
      <c r="CR56" s="802"/>
      <c r="CS56" s="803"/>
      <c r="CT56" s="803"/>
      <c r="CU56" s="803"/>
      <c r="CV56" s="804"/>
      <c r="CW56" s="802"/>
      <c r="CX56" s="803"/>
      <c r="CY56" s="803"/>
      <c r="CZ56" s="803"/>
      <c r="DA56" s="804"/>
      <c r="DB56" s="802"/>
      <c r="DC56" s="803"/>
      <c r="DD56" s="803"/>
      <c r="DE56" s="803"/>
      <c r="DF56" s="804"/>
      <c r="DG56" s="802"/>
      <c r="DH56" s="803"/>
      <c r="DI56" s="803"/>
      <c r="DJ56" s="803"/>
      <c r="DK56" s="804"/>
      <c r="DL56" s="802"/>
      <c r="DM56" s="803"/>
      <c r="DN56" s="803"/>
      <c r="DO56" s="803"/>
      <c r="DP56" s="804"/>
      <c r="DQ56" s="802"/>
      <c r="DR56" s="803"/>
      <c r="DS56" s="803"/>
      <c r="DT56" s="803"/>
      <c r="DU56" s="804"/>
      <c r="DV56" s="805"/>
      <c r="DW56" s="806"/>
      <c r="DX56" s="806"/>
      <c r="DY56" s="806"/>
      <c r="DZ56" s="807"/>
      <c r="EA56" s="240"/>
    </row>
    <row r="57" spans="1:131" s="241" customFormat="1" ht="26.25" customHeight="1" x14ac:dyDescent="0.2">
      <c r="A57" s="255">
        <v>30</v>
      </c>
      <c r="B57" s="776"/>
      <c r="C57" s="777"/>
      <c r="D57" s="777"/>
      <c r="E57" s="777"/>
      <c r="F57" s="777"/>
      <c r="G57" s="777"/>
      <c r="H57" s="777"/>
      <c r="I57" s="777"/>
      <c r="J57" s="777"/>
      <c r="K57" s="777"/>
      <c r="L57" s="777"/>
      <c r="M57" s="777"/>
      <c r="N57" s="777"/>
      <c r="O57" s="777"/>
      <c r="P57" s="778"/>
      <c r="Q57" s="854"/>
      <c r="R57" s="855"/>
      <c r="S57" s="855"/>
      <c r="T57" s="855"/>
      <c r="U57" s="855"/>
      <c r="V57" s="855"/>
      <c r="W57" s="855"/>
      <c r="X57" s="855"/>
      <c r="Y57" s="855"/>
      <c r="Z57" s="855"/>
      <c r="AA57" s="855"/>
      <c r="AB57" s="855"/>
      <c r="AC57" s="855"/>
      <c r="AD57" s="855"/>
      <c r="AE57" s="856"/>
      <c r="AF57" s="782"/>
      <c r="AG57" s="783"/>
      <c r="AH57" s="783"/>
      <c r="AI57" s="783"/>
      <c r="AJ57" s="784"/>
      <c r="AK57" s="857"/>
      <c r="AL57" s="855"/>
      <c r="AM57" s="855"/>
      <c r="AN57" s="855"/>
      <c r="AO57" s="855"/>
      <c r="AP57" s="855"/>
      <c r="AQ57" s="855"/>
      <c r="AR57" s="855"/>
      <c r="AS57" s="855"/>
      <c r="AT57" s="855"/>
      <c r="AU57" s="855"/>
      <c r="AV57" s="855"/>
      <c r="AW57" s="855"/>
      <c r="AX57" s="855"/>
      <c r="AY57" s="855"/>
      <c r="AZ57" s="858"/>
      <c r="BA57" s="858"/>
      <c r="BB57" s="858"/>
      <c r="BC57" s="858"/>
      <c r="BD57" s="858"/>
      <c r="BE57" s="849"/>
      <c r="BF57" s="849"/>
      <c r="BG57" s="849"/>
      <c r="BH57" s="849"/>
      <c r="BI57" s="850"/>
      <c r="BJ57" s="246"/>
      <c r="BK57" s="246"/>
      <c r="BL57" s="246"/>
      <c r="BM57" s="246"/>
      <c r="BN57" s="246"/>
      <c r="BO57" s="259"/>
      <c r="BP57" s="259"/>
      <c r="BQ57" s="256">
        <v>51</v>
      </c>
      <c r="BR57" s="257"/>
      <c r="BS57" s="789"/>
      <c r="BT57" s="790"/>
      <c r="BU57" s="790"/>
      <c r="BV57" s="790"/>
      <c r="BW57" s="790"/>
      <c r="BX57" s="790"/>
      <c r="BY57" s="790"/>
      <c r="BZ57" s="790"/>
      <c r="CA57" s="790"/>
      <c r="CB57" s="790"/>
      <c r="CC57" s="790"/>
      <c r="CD57" s="790"/>
      <c r="CE57" s="790"/>
      <c r="CF57" s="790"/>
      <c r="CG57" s="791"/>
      <c r="CH57" s="802"/>
      <c r="CI57" s="803"/>
      <c r="CJ57" s="803"/>
      <c r="CK57" s="803"/>
      <c r="CL57" s="804"/>
      <c r="CM57" s="802"/>
      <c r="CN57" s="803"/>
      <c r="CO57" s="803"/>
      <c r="CP57" s="803"/>
      <c r="CQ57" s="804"/>
      <c r="CR57" s="802"/>
      <c r="CS57" s="803"/>
      <c r="CT57" s="803"/>
      <c r="CU57" s="803"/>
      <c r="CV57" s="804"/>
      <c r="CW57" s="802"/>
      <c r="CX57" s="803"/>
      <c r="CY57" s="803"/>
      <c r="CZ57" s="803"/>
      <c r="DA57" s="804"/>
      <c r="DB57" s="802"/>
      <c r="DC57" s="803"/>
      <c r="DD57" s="803"/>
      <c r="DE57" s="803"/>
      <c r="DF57" s="804"/>
      <c r="DG57" s="802"/>
      <c r="DH57" s="803"/>
      <c r="DI57" s="803"/>
      <c r="DJ57" s="803"/>
      <c r="DK57" s="804"/>
      <c r="DL57" s="802"/>
      <c r="DM57" s="803"/>
      <c r="DN57" s="803"/>
      <c r="DO57" s="803"/>
      <c r="DP57" s="804"/>
      <c r="DQ57" s="802"/>
      <c r="DR57" s="803"/>
      <c r="DS57" s="803"/>
      <c r="DT57" s="803"/>
      <c r="DU57" s="804"/>
      <c r="DV57" s="805"/>
      <c r="DW57" s="806"/>
      <c r="DX57" s="806"/>
      <c r="DY57" s="806"/>
      <c r="DZ57" s="807"/>
      <c r="EA57" s="240"/>
    </row>
    <row r="58" spans="1:131" s="241" customFormat="1" ht="26.25" customHeight="1" x14ac:dyDescent="0.2">
      <c r="A58" s="255">
        <v>31</v>
      </c>
      <c r="B58" s="776"/>
      <c r="C58" s="777"/>
      <c r="D58" s="777"/>
      <c r="E58" s="777"/>
      <c r="F58" s="777"/>
      <c r="G58" s="777"/>
      <c r="H58" s="777"/>
      <c r="I58" s="777"/>
      <c r="J58" s="777"/>
      <c r="K58" s="777"/>
      <c r="L58" s="777"/>
      <c r="M58" s="777"/>
      <c r="N58" s="777"/>
      <c r="O58" s="777"/>
      <c r="P58" s="778"/>
      <c r="Q58" s="854"/>
      <c r="R58" s="855"/>
      <c r="S58" s="855"/>
      <c r="T58" s="855"/>
      <c r="U58" s="855"/>
      <c r="V58" s="855"/>
      <c r="W58" s="855"/>
      <c r="X58" s="855"/>
      <c r="Y58" s="855"/>
      <c r="Z58" s="855"/>
      <c r="AA58" s="855"/>
      <c r="AB58" s="855"/>
      <c r="AC58" s="855"/>
      <c r="AD58" s="855"/>
      <c r="AE58" s="856"/>
      <c r="AF58" s="782"/>
      <c r="AG58" s="783"/>
      <c r="AH58" s="783"/>
      <c r="AI58" s="783"/>
      <c r="AJ58" s="784"/>
      <c r="AK58" s="857"/>
      <c r="AL58" s="855"/>
      <c r="AM58" s="855"/>
      <c r="AN58" s="855"/>
      <c r="AO58" s="855"/>
      <c r="AP58" s="855"/>
      <c r="AQ58" s="855"/>
      <c r="AR58" s="855"/>
      <c r="AS58" s="855"/>
      <c r="AT58" s="855"/>
      <c r="AU58" s="855"/>
      <c r="AV58" s="855"/>
      <c r="AW58" s="855"/>
      <c r="AX58" s="855"/>
      <c r="AY58" s="855"/>
      <c r="AZ58" s="858"/>
      <c r="BA58" s="858"/>
      <c r="BB58" s="858"/>
      <c r="BC58" s="858"/>
      <c r="BD58" s="858"/>
      <c r="BE58" s="849"/>
      <c r="BF58" s="849"/>
      <c r="BG58" s="849"/>
      <c r="BH58" s="849"/>
      <c r="BI58" s="850"/>
      <c r="BJ58" s="246"/>
      <c r="BK58" s="246"/>
      <c r="BL58" s="246"/>
      <c r="BM58" s="246"/>
      <c r="BN58" s="246"/>
      <c r="BO58" s="259"/>
      <c r="BP58" s="259"/>
      <c r="BQ58" s="256">
        <v>52</v>
      </c>
      <c r="BR58" s="257"/>
      <c r="BS58" s="789"/>
      <c r="BT58" s="790"/>
      <c r="BU58" s="790"/>
      <c r="BV58" s="790"/>
      <c r="BW58" s="790"/>
      <c r="BX58" s="790"/>
      <c r="BY58" s="790"/>
      <c r="BZ58" s="790"/>
      <c r="CA58" s="790"/>
      <c r="CB58" s="790"/>
      <c r="CC58" s="790"/>
      <c r="CD58" s="790"/>
      <c r="CE58" s="790"/>
      <c r="CF58" s="790"/>
      <c r="CG58" s="791"/>
      <c r="CH58" s="802"/>
      <c r="CI58" s="803"/>
      <c r="CJ58" s="803"/>
      <c r="CK58" s="803"/>
      <c r="CL58" s="804"/>
      <c r="CM58" s="802"/>
      <c r="CN58" s="803"/>
      <c r="CO58" s="803"/>
      <c r="CP58" s="803"/>
      <c r="CQ58" s="804"/>
      <c r="CR58" s="802"/>
      <c r="CS58" s="803"/>
      <c r="CT58" s="803"/>
      <c r="CU58" s="803"/>
      <c r="CV58" s="804"/>
      <c r="CW58" s="802"/>
      <c r="CX58" s="803"/>
      <c r="CY58" s="803"/>
      <c r="CZ58" s="803"/>
      <c r="DA58" s="804"/>
      <c r="DB58" s="802"/>
      <c r="DC58" s="803"/>
      <c r="DD58" s="803"/>
      <c r="DE58" s="803"/>
      <c r="DF58" s="804"/>
      <c r="DG58" s="802"/>
      <c r="DH58" s="803"/>
      <c r="DI58" s="803"/>
      <c r="DJ58" s="803"/>
      <c r="DK58" s="804"/>
      <c r="DL58" s="802"/>
      <c r="DM58" s="803"/>
      <c r="DN58" s="803"/>
      <c r="DO58" s="803"/>
      <c r="DP58" s="804"/>
      <c r="DQ58" s="802"/>
      <c r="DR58" s="803"/>
      <c r="DS58" s="803"/>
      <c r="DT58" s="803"/>
      <c r="DU58" s="804"/>
      <c r="DV58" s="805"/>
      <c r="DW58" s="806"/>
      <c r="DX58" s="806"/>
      <c r="DY58" s="806"/>
      <c r="DZ58" s="807"/>
      <c r="EA58" s="240"/>
    </row>
    <row r="59" spans="1:131" s="241" customFormat="1" ht="26.25" customHeight="1" x14ac:dyDescent="0.2">
      <c r="A59" s="255">
        <v>32</v>
      </c>
      <c r="B59" s="776"/>
      <c r="C59" s="777"/>
      <c r="D59" s="777"/>
      <c r="E59" s="777"/>
      <c r="F59" s="777"/>
      <c r="G59" s="777"/>
      <c r="H59" s="777"/>
      <c r="I59" s="777"/>
      <c r="J59" s="777"/>
      <c r="K59" s="777"/>
      <c r="L59" s="777"/>
      <c r="M59" s="777"/>
      <c r="N59" s="777"/>
      <c r="O59" s="777"/>
      <c r="P59" s="778"/>
      <c r="Q59" s="854"/>
      <c r="R59" s="855"/>
      <c r="S59" s="855"/>
      <c r="T59" s="855"/>
      <c r="U59" s="855"/>
      <c r="V59" s="855"/>
      <c r="W59" s="855"/>
      <c r="X59" s="855"/>
      <c r="Y59" s="855"/>
      <c r="Z59" s="855"/>
      <c r="AA59" s="855"/>
      <c r="AB59" s="855"/>
      <c r="AC59" s="855"/>
      <c r="AD59" s="855"/>
      <c r="AE59" s="856"/>
      <c r="AF59" s="782"/>
      <c r="AG59" s="783"/>
      <c r="AH59" s="783"/>
      <c r="AI59" s="783"/>
      <c r="AJ59" s="784"/>
      <c r="AK59" s="857"/>
      <c r="AL59" s="855"/>
      <c r="AM59" s="855"/>
      <c r="AN59" s="855"/>
      <c r="AO59" s="855"/>
      <c r="AP59" s="855"/>
      <c r="AQ59" s="855"/>
      <c r="AR59" s="855"/>
      <c r="AS59" s="855"/>
      <c r="AT59" s="855"/>
      <c r="AU59" s="855"/>
      <c r="AV59" s="855"/>
      <c r="AW59" s="855"/>
      <c r="AX59" s="855"/>
      <c r="AY59" s="855"/>
      <c r="AZ59" s="858"/>
      <c r="BA59" s="858"/>
      <c r="BB59" s="858"/>
      <c r="BC59" s="858"/>
      <c r="BD59" s="858"/>
      <c r="BE59" s="849"/>
      <c r="BF59" s="849"/>
      <c r="BG59" s="849"/>
      <c r="BH59" s="849"/>
      <c r="BI59" s="850"/>
      <c r="BJ59" s="246"/>
      <c r="BK59" s="246"/>
      <c r="BL59" s="246"/>
      <c r="BM59" s="246"/>
      <c r="BN59" s="246"/>
      <c r="BO59" s="259"/>
      <c r="BP59" s="259"/>
      <c r="BQ59" s="256">
        <v>53</v>
      </c>
      <c r="BR59" s="257"/>
      <c r="BS59" s="789"/>
      <c r="BT59" s="790"/>
      <c r="BU59" s="790"/>
      <c r="BV59" s="790"/>
      <c r="BW59" s="790"/>
      <c r="BX59" s="790"/>
      <c r="BY59" s="790"/>
      <c r="BZ59" s="790"/>
      <c r="CA59" s="790"/>
      <c r="CB59" s="790"/>
      <c r="CC59" s="790"/>
      <c r="CD59" s="790"/>
      <c r="CE59" s="790"/>
      <c r="CF59" s="790"/>
      <c r="CG59" s="791"/>
      <c r="CH59" s="802"/>
      <c r="CI59" s="803"/>
      <c r="CJ59" s="803"/>
      <c r="CK59" s="803"/>
      <c r="CL59" s="804"/>
      <c r="CM59" s="802"/>
      <c r="CN59" s="803"/>
      <c r="CO59" s="803"/>
      <c r="CP59" s="803"/>
      <c r="CQ59" s="804"/>
      <c r="CR59" s="802"/>
      <c r="CS59" s="803"/>
      <c r="CT59" s="803"/>
      <c r="CU59" s="803"/>
      <c r="CV59" s="804"/>
      <c r="CW59" s="802"/>
      <c r="CX59" s="803"/>
      <c r="CY59" s="803"/>
      <c r="CZ59" s="803"/>
      <c r="DA59" s="804"/>
      <c r="DB59" s="802"/>
      <c r="DC59" s="803"/>
      <c r="DD59" s="803"/>
      <c r="DE59" s="803"/>
      <c r="DF59" s="804"/>
      <c r="DG59" s="802"/>
      <c r="DH59" s="803"/>
      <c r="DI59" s="803"/>
      <c r="DJ59" s="803"/>
      <c r="DK59" s="804"/>
      <c r="DL59" s="802"/>
      <c r="DM59" s="803"/>
      <c r="DN59" s="803"/>
      <c r="DO59" s="803"/>
      <c r="DP59" s="804"/>
      <c r="DQ59" s="802"/>
      <c r="DR59" s="803"/>
      <c r="DS59" s="803"/>
      <c r="DT59" s="803"/>
      <c r="DU59" s="804"/>
      <c r="DV59" s="805"/>
      <c r="DW59" s="806"/>
      <c r="DX59" s="806"/>
      <c r="DY59" s="806"/>
      <c r="DZ59" s="807"/>
      <c r="EA59" s="240"/>
    </row>
    <row r="60" spans="1:131" s="241" customFormat="1" ht="26.25" customHeight="1" x14ac:dyDescent="0.2">
      <c r="A60" s="255">
        <v>33</v>
      </c>
      <c r="B60" s="776"/>
      <c r="C60" s="777"/>
      <c r="D60" s="777"/>
      <c r="E60" s="777"/>
      <c r="F60" s="777"/>
      <c r="G60" s="777"/>
      <c r="H60" s="777"/>
      <c r="I60" s="777"/>
      <c r="J60" s="777"/>
      <c r="K60" s="777"/>
      <c r="L60" s="777"/>
      <c r="M60" s="777"/>
      <c r="N60" s="777"/>
      <c r="O60" s="777"/>
      <c r="P60" s="778"/>
      <c r="Q60" s="854"/>
      <c r="R60" s="855"/>
      <c r="S60" s="855"/>
      <c r="T60" s="855"/>
      <c r="U60" s="855"/>
      <c r="V60" s="855"/>
      <c r="W60" s="855"/>
      <c r="X60" s="855"/>
      <c r="Y60" s="855"/>
      <c r="Z60" s="855"/>
      <c r="AA60" s="855"/>
      <c r="AB60" s="855"/>
      <c r="AC60" s="855"/>
      <c r="AD60" s="855"/>
      <c r="AE60" s="856"/>
      <c r="AF60" s="782"/>
      <c r="AG60" s="783"/>
      <c r="AH60" s="783"/>
      <c r="AI60" s="783"/>
      <c r="AJ60" s="784"/>
      <c r="AK60" s="857"/>
      <c r="AL60" s="855"/>
      <c r="AM60" s="855"/>
      <c r="AN60" s="855"/>
      <c r="AO60" s="855"/>
      <c r="AP60" s="855"/>
      <c r="AQ60" s="855"/>
      <c r="AR60" s="855"/>
      <c r="AS60" s="855"/>
      <c r="AT60" s="855"/>
      <c r="AU60" s="855"/>
      <c r="AV60" s="855"/>
      <c r="AW60" s="855"/>
      <c r="AX60" s="855"/>
      <c r="AY60" s="855"/>
      <c r="AZ60" s="858"/>
      <c r="BA60" s="858"/>
      <c r="BB60" s="858"/>
      <c r="BC60" s="858"/>
      <c r="BD60" s="858"/>
      <c r="BE60" s="849"/>
      <c r="BF60" s="849"/>
      <c r="BG60" s="849"/>
      <c r="BH60" s="849"/>
      <c r="BI60" s="850"/>
      <c r="BJ60" s="246"/>
      <c r="BK60" s="246"/>
      <c r="BL60" s="246"/>
      <c r="BM60" s="246"/>
      <c r="BN60" s="246"/>
      <c r="BO60" s="259"/>
      <c r="BP60" s="259"/>
      <c r="BQ60" s="256">
        <v>54</v>
      </c>
      <c r="BR60" s="257"/>
      <c r="BS60" s="789"/>
      <c r="BT60" s="790"/>
      <c r="BU60" s="790"/>
      <c r="BV60" s="790"/>
      <c r="BW60" s="790"/>
      <c r="BX60" s="790"/>
      <c r="BY60" s="790"/>
      <c r="BZ60" s="790"/>
      <c r="CA60" s="790"/>
      <c r="CB60" s="790"/>
      <c r="CC60" s="790"/>
      <c r="CD60" s="790"/>
      <c r="CE60" s="790"/>
      <c r="CF60" s="790"/>
      <c r="CG60" s="791"/>
      <c r="CH60" s="802"/>
      <c r="CI60" s="803"/>
      <c r="CJ60" s="803"/>
      <c r="CK60" s="803"/>
      <c r="CL60" s="804"/>
      <c r="CM60" s="802"/>
      <c r="CN60" s="803"/>
      <c r="CO60" s="803"/>
      <c r="CP60" s="803"/>
      <c r="CQ60" s="804"/>
      <c r="CR60" s="802"/>
      <c r="CS60" s="803"/>
      <c r="CT60" s="803"/>
      <c r="CU60" s="803"/>
      <c r="CV60" s="804"/>
      <c r="CW60" s="802"/>
      <c r="CX60" s="803"/>
      <c r="CY60" s="803"/>
      <c r="CZ60" s="803"/>
      <c r="DA60" s="804"/>
      <c r="DB60" s="802"/>
      <c r="DC60" s="803"/>
      <c r="DD60" s="803"/>
      <c r="DE60" s="803"/>
      <c r="DF60" s="804"/>
      <c r="DG60" s="802"/>
      <c r="DH60" s="803"/>
      <c r="DI60" s="803"/>
      <c r="DJ60" s="803"/>
      <c r="DK60" s="804"/>
      <c r="DL60" s="802"/>
      <c r="DM60" s="803"/>
      <c r="DN60" s="803"/>
      <c r="DO60" s="803"/>
      <c r="DP60" s="804"/>
      <c r="DQ60" s="802"/>
      <c r="DR60" s="803"/>
      <c r="DS60" s="803"/>
      <c r="DT60" s="803"/>
      <c r="DU60" s="804"/>
      <c r="DV60" s="805"/>
      <c r="DW60" s="806"/>
      <c r="DX60" s="806"/>
      <c r="DY60" s="806"/>
      <c r="DZ60" s="807"/>
      <c r="EA60" s="240"/>
    </row>
    <row r="61" spans="1:131" s="241" customFormat="1" ht="26.25" customHeight="1" thickBot="1" x14ac:dyDescent="0.25">
      <c r="A61" s="255">
        <v>34</v>
      </c>
      <c r="B61" s="776"/>
      <c r="C61" s="777"/>
      <c r="D61" s="777"/>
      <c r="E61" s="777"/>
      <c r="F61" s="777"/>
      <c r="G61" s="777"/>
      <c r="H61" s="777"/>
      <c r="I61" s="777"/>
      <c r="J61" s="777"/>
      <c r="K61" s="777"/>
      <c r="L61" s="777"/>
      <c r="M61" s="777"/>
      <c r="N61" s="777"/>
      <c r="O61" s="777"/>
      <c r="P61" s="778"/>
      <c r="Q61" s="854"/>
      <c r="R61" s="855"/>
      <c r="S61" s="855"/>
      <c r="T61" s="855"/>
      <c r="U61" s="855"/>
      <c r="V61" s="855"/>
      <c r="W61" s="855"/>
      <c r="X61" s="855"/>
      <c r="Y61" s="855"/>
      <c r="Z61" s="855"/>
      <c r="AA61" s="855"/>
      <c r="AB61" s="855"/>
      <c r="AC61" s="855"/>
      <c r="AD61" s="855"/>
      <c r="AE61" s="856"/>
      <c r="AF61" s="782"/>
      <c r="AG61" s="783"/>
      <c r="AH61" s="783"/>
      <c r="AI61" s="783"/>
      <c r="AJ61" s="784"/>
      <c r="AK61" s="857"/>
      <c r="AL61" s="855"/>
      <c r="AM61" s="855"/>
      <c r="AN61" s="855"/>
      <c r="AO61" s="855"/>
      <c r="AP61" s="855"/>
      <c r="AQ61" s="855"/>
      <c r="AR61" s="855"/>
      <c r="AS61" s="855"/>
      <c r="AT61" s="855"/>
      <c r="AU61" s="855"/>
      <c r="AV61" s="855"/>
      <c r="AW61" s="855"/>
      <c r="AX61" s="855"/>
      <c r="AY61" s="855"/>
      <c r="AZ61" s="858"/>
      <c r="BA61" s="858"/>
      <c r="BB61" s="858"/>
      <c r="BC61" s="858"/>
      <c r="BD61" s="858"/>
      <c r="BE61" s="849"/>
      <c r="BF61" s="849"/>
      <c r="BG61" s="849"/>
      <c r="BH61" s="849"/>
      <c r="BI61" s="850"/>
      <c r="BJ61" s="246"/>
      <c r="BK61" s="246"/>
      <c r="BL61" s="246"/>
      <c r="BM61" s="246"/>
      <c r="BN61" s="246"/>
      <c r="BO61" s="259"/>
      <c r="BP61" s="259"/>
      <c r="BQ61" s="256">
        <v>55</v>
      </c>
      <c r="BR61" s="257"/>
      <c r="BS61" s="789"/>
      <c r="BT61" s="790"/>
      <c r="BU61" s="790"/>
      <c r="BV61" s="790"/>
      <c r="BW61" s="790"/>
      <c r="BX61" s="790"/>
      <c r="BY61" s="790"/>
      <c r="BZ61" s="790"/>
      <c r="CA61" s="790"/>
      <c r="CB61" s="790"/>
      <c r="CC61" s="790"/>
      <c r="CD61" s="790"/>
      <c r="CE61" s="790"/>
      <c r="CF61" s="790"/>
      <c r="CG61" s="791"/>
      <c r="CH61" s="802"/>
      <c r="CI61" s="803"/>
      <c r="CJ61" s="803"/>
      <c r="CK61" s="803"/>
      <c r="CL61" s="804"/>
      <c r="CM61" s="802"/>
      <c r="CN61" s="803"/>
      <c r="CO61" s="803"/>
      <c r="CP61" s="803"/>
      <c r="CQ61" s="804"/>
      <c r="CR61" s="802"/>
      <c r="CS61" s="803"/>
      <c r="CT61" s="803"/>
      <c r="CU61" s="803"/>
      <c r="CV61" s="804"/>
      <c r="CW61" s="802"/>
      <c r="CX61" s="803"/>
      <c r="CY61" s="803"/>
      <c r="CZ61" s="803"/>
      <c r="DA61" s="804"/>
      <c r="DB61" s="802"/>
      <c r="DC61" s="803"/>
      <c r="DD61" s="803"/>
      <c r="DE61" s="803"/>
      <c r="DF61" s="804"/>
      <c r="DG61" s="802"/>
      <c r="DH61" s="803"/>
      <c r="DI61" s="803"/>
      <c r="DJ61" s="803"/>
      <c r="DK61" s="804"/>
      <c r="DL61" s="802"/>
      <c r="DM61" s="803"/>
      <c r="DN61" s="803"/>
      <c r="DO61" s="803"/>
      <c r="DP61" s="804"/>
      <c r="DQ61" s="802"/>
      <c r="DR61" s="803"/>
      <c r="DS61" s="803"/>
      <c r="DT61" s="803"/>
      <c r="DU61" s="804"/>
      <c r="DV61" s="805"/>
      <c r="DW61" s="806"/>
      <c r="DX61" s="806"/>
      <c r="DY61" s="806"/>
      <c r="DZ61" s="807"/>
      <c r="EA61" s="240"/>
    </row>
    <row r="62" spans="1:131" s="241" customFormat="1" ht="26.25" customHeight="1" x14ac:dyDescent="0.2">
      <c r="A62" s="255">
        <v>35</v>
      </c>
      <c r="B62" s="776"/>
      <c r="C62" s="777"/>
      <c r="D62" s="777"/>
      <c r="E62" s="777"/>
      <c r="F62" s="777"/>
      <c r="G62" s="777"/>
      <c r="H62" s="777"/>
      <c r="I62" s="777"/>
      <c r="J62" s="777"/>
      <c r="K62" s="777"/>
      <c r="L62" s="777"/>
      <c r="M62" s="777"/>
      <c r="N62" s="777"/>
      <c r="O62" s="777"/>
      <c r="P62" s="778"/>
      <c r="Q62" s="854"/>
      <c r="R62" s="855"/>
      <c r="S62" s="855"/>
      <c r="T62" s="855"/>
      <c r="U62" s="855"/>
      <c r="V62" s="855"/>
      <c r="W62" s="855"/>
      <c r="X62" s="855"/>
      <c r="Y62" s="855"/>
      <c r="Z62" s="855"/>
      <c r="AA62" s="855"/>
      <c r="AB62" s="855"/>
      <c r="AC62" s="855"/>
      <c r="AD62" s="855"/>
      <c r="AE62" s="856"/>
      <c r="AF62" s="782"/>
      <c r="AG62" s="783"/>
      <c r="AH62" s="783"/>
      <c r="AI62" s="783"/>
      <c r="AJ62" s="784"/>
      <c r="AK62" s="857"/>
      <c r="AL62" s="855"/>
      <c r="AM62" s="855"/>
      <c r="AN62" s="855"/>
      <c r="AO62" s="855"/>
      <c r="AP62" s="855"/>
      <c r="AQ62" s="855"/>
      <c r="AR62" s="855"/>
      <c r="AS62" s="855"/>
      <c r="AT62" s="855"/>
      <c r="AU62" s="855"/>
      <c r="AV62" s="855"/>
      <c r="AW62" s="855"/>
      <c r="AX62" s="855"/>
      <c r="AY62" s="855"/>
      <c r="AZ62" s="858"/>
      <c r="BA62" s="858"/>
      <c r="BB62" s="858"/>
      <c r="BC62" s="858"/>
      <c r="BD62" s="858"/>
      <c r="BE62" s="849"/>
      <c r="BF62" s="849"/>
      <c r="BG62" s="849"/>
      <c r="BH62" s="849"/>
      <c r="BI62" s="850"/>
      <c r="BJ62" s="866" t="s">
        <v>310</v>
      </c>
      <c r="BK62" s="827"/>
      <c r="BL62" s="827"/>
      <c r="BM62" s="827"/>
      <c r="BN62" s="828"/>
      <c r="BO62" s="259"/>
      <c r="BP62" s="259"/>
      <c r="BQ62" s="256">
        <v>56</v>
      </c>
      <c r="BR62" s="257"/>
      <c r="BS62" s="789"/>
      <c r="BT62" s="790"/>
      <c r="BU62" s="790"/>
      <c r="BV62" s="790"/>
      <c r="BW62" s="790"/>
      <c r="BX62" s="790"/>
      <c r="BY62" s="790"/>
      <c r="BZ62" s="790"/>
      <c r="CA62" s="790"/>
      <c r="CB62" s="790"/>
      <c r="CC62" s="790"/>
      <c r="CD62" s="790"/>
      <c r="CE62" s="790"/>
      <c r="CF62" s="790"/>
      <c r="CG62" s="791"/>
      <c r="CH62" s="802"/>
      <c r="CI62" s="803"/>
      <c r="CJ62" s="803"/>
      <c r="CK62" s="803"/>
      <c r="CL62" s="804"/>
      <c r="CM62" s="802"/>
      <c r="CN62" s="803"/>
      <c r="CO62" s="803"/>
      <c r="CP62" s="803"/>
      <c r="CQ62" s="804"/>
      <c r="CR62" s="802"/>
      <c r="CS62" s="803"/>
      <c r="CT62" s="803"/>
      <c r="CU62" s="803"/>
      <c r="CV62" s="804"/>
      <c r="CW62" s="802"/>
      <c r="CX62" s="803"/>
      <c r="CY62" s="803"/>
      <c r="CZ62" s="803"/>
      <c r="DA62" s="804"/>
      <c r="DB62" s="802"/>
      <c r="DC62" s="803"/>
      <c r="DD62" s="803"/>
      <c r="DE62" s="803"/>
      <c r="DF62" s="804"/>
      <c r="DG62" s="802"/>
      <c r="DH62" s="803"/>
      <c r="DI62" s="803"/>
      <c r="DJ62" s="803"/>
      <c r="DK62" s="804"/>
      <c r="DL62" s="802"/>
      <c r="DM62" s="803"/>
      <c r="DN62" s="803"/>
      <c r="DO62" s="803"/>
      <c r="DP62" s="804"/>
      <c r="DQ62" s="802"/>
      <c r="DR62" s="803"/>
      <c r="DS62" s="803"/>
      <c r="DT62" s="803"/>
      <c r="DU62" s="804"/>
      <c r="DV62" s="805"/>
      <c r="DW62" s="806"/>
      <c r="DX62" s="806"/>
      <c r="DY62" s="806"/>
      <c r="DZ62" s="807"/>
      <c r="EA62" s="240"/>
    </row>
    <row r="63" spans="1:131" s="241" customFormat="1" ht="26.25" customHeight="1" thickBot="1" x14ac:dyDescent="0.25">
      <c r="A63" s="258" t="s">
        <v>292</v>
      </c>
      <c r="B63" s="811" t="s">
        <v>311</v>
      </c>
      <c r="C63" s="812"/>
      <c r="D63" s="812"/>
      <c r="E63" s="812"/>
      <c r="F63" s="812"/>
      <c r="G63" s="812"/>
      <c r="H63" s="812"/>
      <c r="I63" s="812"/>
      <c r="J63" s="812"/>
      <c r="K63" s="812"/>
      <c r="L63" s="812"/>
      <c r="M63" s="812"/>
      <c r="N63" s="812"/>
      <c r="O63" s="812"/>
      <c r="P63" s="813"/>
      <c r="Q63" s="859"/>
      <c r="R63" s="860"/>
      <c r="S63" s="860"/>
      <c r="T63" s="860"/>
      <c r="U63" s="860"/>
      <c r="V63" s="860"/>
      <c r="W63" s="860"/>
      <c r="X63" s="860"/>
      <c r="Y63" s="860"/>
      <c r="Z63" s="860"/>
      <c r="AA63" s="860"/>
      <c r="AB63" s="860"/>
      <c r="AC63" s="860"/>
      <c r="AD63" s="860"/>
      <c r="AE63" s="861"/>
      <c r="AF63" s="862">
        <v>292</v>
      </c>
      <c r="AG63" s="863"/>
      <c r="AH63" s="863"/>
      <c r="AI63" s="863"/>
      <c r="AJ63" s="864"/>
      <c r="AK63" s="865"/>
      <c r="AL63" s="860"/>
      <c r="AM63" s="860"/>
      <c r="AN63" s="860"/>
      <c r="AO63" s="860"/>
      <c r="AP63" s="863">
        <v>4297</v>
      </c>
      <c r="AQ63" s="863"/>
      <c r="AR63" s="863"/>
      <c r="AS63" s="863"/>
      <c r="AT63" s="863"/>
      <c r="AU63" s="863">
        <v>3883</v>
      </c>
      <c r="AV63" s="863"/>
      <c r="AW63" s="863"/>
      <c r="AX63" s="863"/>
      <c r="AY63" s="863"/>
      <c r="AZ63" s="867"/>
      <c r="BA63" s="867"/>
      <c r="BB63" s="867"/>
      <c r="BC63" s="867"/>
      <c r="BD63" s="867"/>
      <c r="BE63" s="868"/>
      <c r="BF63" s="868"/>
      <c r="BG63" s="868"/>
      <c r="BH63" s="868"/>
      <c r="BI63" s="869"/>
      <c r="BJ63" s="870" t="s">
        <v>47</v>
      </c>
      <c r="BK63" s="871"/>
      <c r="BL63" s="871"/>
      <c r="BM63" s="871"/>
      <c r="BN63" s="872"/>
      <c r="BO63" s="259"/>
      <c r="BP63" s="259"/>
      <c r="BQ63" s="256">
        <v>57</v>
      </c>
      <c r="BR63" s="257"/>
      <c r="BS63" s="789"/>
      <c r="BT63" s="790"/>
      <c r="BU63" s="790"/>
      <c r="BV63" s="790"/>
      <c r="BW63" s="790"/>
      <c r="BX63" s="790"/>
      <c r="BY63" s="790"/>
      <c r="BZ63" s="790"/>
      <c r="CA63" s="790"/>
      <c r="CB63" s="790"/>
      <c r="CC63" s="790"/>
      <c r="CD63" s="790"/>
      <c r="CE63" s="790"/>
      <c r="CF63" s="790"/>
      <c r="CG63" s="791"/>
      <c r="CH63" s="802"/>
      <c r="CI63" s="803"/>
      <c r="CJ63" s="803"/>
      <c r="CK63" s="803"/>
      <c r="CL63" s="804"/>
      <c r="CM63" s="802"/>
      <c r="CN63" s="803"/>
      <c r="CO63" s="803"/>
      <c r="CP63" s="803"/>
      <c r="CQ63" s="804"/>
      <c r="CR63" s="802"/>
      <c r="CS63" s="803"/>
      <c r="CT63" s="803"/>
      <c r="CU63" s="803"/>
      <c r="CV63" s="804"/>
      <c r="CW63" s="802"/>
      <c r="CX63" s="803"/>
      <c r="CY63" s="803"/>
      <c r="CZ63" s="803"/>
      <c r="DA63" s="804"/>
      <c r="DB63" s="802"/>
      <c r="DC63" s="803"/>
      <c r="DD63" s="803"/>
      <c r="DE63" s="803"/>
      <c r="DF63" s="804"/>
      <c r="DG63" s="802"/>
      <c r="DH63" s="803"/>
      <c r="DI63" s="803"/>
      <c r="DJ63" s="803"/>
      <c r="DK63" s="804"/>
      <c r="DL63" s="802"/>
      <c r="DM63" s="803"/>
      <c r="DN63" s="803"/>
      <c r="DO63" s="803"/>
      <c r="DP63" s="804"/>
      <c r="DQ63" s="802"/>
      <c r="DR63" s="803"/>
      <c r="DS63" s="803"/>
      <c r="DT63" s="803"/>
      <c r="DU63" s="804"/>
      <c r="DV63" s="805"/>
      <c r="DW63" s="806"/>
      <c r="DX63" s="806"/>
      <c r="DY63" s="806"/>
      <c r="DZ63" s="807"/>
      <c r="EA63" s="240"/>
    </row>
    <row r="64" spans="1:131" s="241" customFormat="1" ht="26.25" customHeight="1" x14ac:dyDescent="0.2">
      <c r="A64" s="259"/>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59"/>
      <c r="AY64" s="259"/>
      <c r="AZ64" s="259"/>
      <c r="BA64" s="259"/>
      <c r="BB64" s="259"/>
      <c r="BC64" s="259"/>
      <c r="BD64" s="259"/>
      <c r="BE64" s="259"/>
      <c r="BF64" s="259"/>
      <c r="BG64" s="259"/>
      <c r="BH64" s="259"/>
      <c r="BI64" s="259"/>
      <c r="BJ64" s="259"/>
      <c r="BK64" s="259"/>
      <c r="BL64" s="259"/>
      <c r="BM64" s="259"/>
      <c r="BN64" s="259"/>
      <c r="BO64" s="259"/>
      <c r="BP64" s="259"/>
      <c r="BQ64" s="256">
        <v>58</v>
      </c>
      <c r="BR64" s="257"/>
      <c r="BS64" s="789"/>
      <c r="BT64" s="790"/>
      <c r="BU64" s="790"/>
      <c r="BV64" s="790"/>
      <c r="BW64" s="790"/>
      <c r="BX64" s="790"/>
      <c r="BY64" s="790"/>
      <c r="BZ64" s="790"/>
      <c r="CA64" s="790"/>
      <c r="CB64" s="790"/>
      <c r="CC64" s="790"/>
      <c r="CD64" s="790"/>
      <c r="CE64" s="790"/>
      <c r="CF64" s="790"/>
      <c r="CG64" s="791"/>
      <c r="CH64" s="802"/>
      <c r="CI64" s="803"/>
      <c r="CJ64" s="803"/>
      <c r="CK64" s="803"/>
      <c r="CL64" s="804"/>
      <c r="CM64" s="802"/>
      <c r="CN64" s="803"/>
      <c r="CO64" s="803"/>
      <c r="CP64" s="803"/>
      <c r="CQ64" s="804"/>
      <c r="CR64" s="802"/>
      <c r="CS64" s="803"/>
      <c r="CT64" s="803"/>
      <c r="CU64" s="803"/>
      <c r="CV64" s="804"/>
      <c r="CW64" s="802"/>
      <c r="CX64" s="803"/>
      <c r="CY64" s="803"/>
      <c r="CZ64" s="803"/>
      <c r="DA64" s="804"/>
      <c r="DB64" s="802"/>
      <c r="DC64" s="803"/>
      <c r="DD64" s="803"/>
      <c r="DE64" s="803"/>
      <c r="DF64" s="804"/>
      <c r="DG64" s="802"/>
      <c r="DH64" s="803"/>
      <c r="DI64" s="803"/>
      <c r="DJ64" s="803"/>
      <c r="DK64" s="804"/>
      <c r="DL64" s="802"/>
      <c r="DM64" s="803"/>
      <c r="DN64" s="803"/>
      <c r="DO64" s="803"/>
      <c r="DP64" s="804"/>
      <c r="DQ64" s="802"/>
      <c r="DR64" s="803"/>
      <c r="DS64" s="803"/>
      <c r="DT64" s="803"/>
      <c r="DU64" s="804"/>
      <c r="DV64" s="805"/>
      <c r="DW64" s="806"/>
      <c r="DX64" s="806"/>
      <c r="DY64" s="806"/>
      <c r="DZ64" s="807"/>
      <c r="EA64" s="240"/>
    </row>
    <row r="65" spans="1:131" s="241" customFormat="1" ht="26.25" customHeight="1" thickBot="1" x14ac:dyDescent="0.25">
      <c r="A65" s="246" t="s">
        <v>312</v>
      </c>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59"/>
      <c r="BF65" s="259"/>
      <c r="BG65" s="259"/>
      <c r="BH65" s="259"/>
      <c r="BI65" s="259"/>
      <c r="BJ65" s="259"/>
      <c r="BK65" s="259"/>
      <c r="BL65" s="259"/>
      <c r="BM65" s="259"/>
      <c r="BN65" s="259"/>
      <c r="BO65" s="259"/>
      <c r="BP65" s="259"/>
      <c r="BQ65" s="256">
        <v>59</v>
      </c>
      <c r="BR65" s="257"/>
      <c r="BS65" s="789"/>
      <c r="BT65" s="790"/>
      <c r="BU65" s="790"/>
      <c r="BV65" s="790"/>
      <c r="BW65" s="790"/>
      <c r="BX65" s="790"/>
      <c r="BY65" s="790"/>
      <c r="BZ65" s="790"/>
      <c r="CA65" s="790"/>
      <c r="CB65" s="790"/>
      <c r="CC65" s="790"/>
      <c r="CD65" s="790"/>
      <c r="CE65" s="790"/>
      <c r="CF65" s="790"/>
      <c r="CG65" s="791"/>
      <c r="CH65" s="802"/>
      <c r="CI65" s="803"/>
      <c r="CJ65" s="803"/>
      <c r="CK65" s="803"/>
      <c r="CL65" s="804"/>
      <c r="CM65" s="802"/>
      <c r="CN65" s="803"/>
      <c r="CO65" s="803"/>
      <c r="CP65" s="803"/>
      <c r="CQ65" s="804"/>
      <c r="CR65" s="802"/>
      <c r="CS65" s="803"/>
      <c r="CT65" s="803"/>
      <c r="CU65" s="803"/>
      <c r="CV65" s="804"/>
      <c r="CW65" s="802"/>
      <c r="CX65" s="803"/>
      <c r="CY65" s="803"/>
      <c r="CZ65" s="803"/>
      <c r="DA65" s="804"/>
      <c r="DB65" s="802"/>
      <c r="DC65" s="803"/>
      <c r="DD65" s="803"/>
      <c r="DE65" s="803"/>
      <c r="DF65" s="804"/>
      <c r="DG65" s="802"/>
      <c r="DH65" s="803"/>
      <c r="DI65" s="803"/>
      <c r="DJ65" s="803"/>
      <c r="DK65" s="804"/>
      <c r="DL65" s="802"/>
      <c r="DM65" s="803"/>
      <c r="DN65" s="803"/>
      <c r="DO65" s="803"/>
      <c r="DP65" s="804"/>
      <c r="DQ65" s="802"/>
      <c r="DR65" s="803"/>
      <c r="DS65" s="803"/>
      <c r="DT65" s="803"/>
      <c r="DU65" s="804"/>
      <c r="DV65" s="805"/>
      <c r="DW65" s="806"/>
      <c r="DX65" s="806"/>
      <c r="DY65" s="806"/>
      <c r="DZ65" s="807"/>
      <c r="EA65" s="240"/>
    </row>
    <row r="66" spans="1:131" s="241" customFormat="1" ht="26.25" customHeight="1" x14ac:dyDescent="0.2">
      <c r="A66" s="761" t="s">
        <v>313</v>
      </c>
      <c r="B66" s="762"/>
      <c r="C66" s="762"/>
      <c r="D66" s="762"/>
      <c r="E66" s="762"/>
      <c r="F66" s="762"/>
      <c r="G66" s="762"/>
      <c r="H66" s="762"/>
      <c r="I66" s="762"/>
      <c r="J66" s="762"/>
      <c r="K66" s="762"/>
      <c r="L66" s="762"/>
      <c r="M66" s="762"/>
      <c r="N66" s="762"/>
      <c r="O66" s="762"/>
      <c r="P66" s="763"/>
      <c r="Q66" s="738" t="s">
        <v>296</v>
      </c>
      <c r="R66" s="739"/>
      <c r="S66" s="739"/>
      <c r="T66" s="739"/>
      <c r="U66" s="740"/>
      <c r="V66" s="738" t="s">
        <v>297</v>
      </c>
      <c r="W66" s="739"/>
      <c r="X66" s="739"/>
      <c r="Y66" s="739"/>
      <c r="Z66" s="740"/>
      <c r="AA66" s="738" t="s">
        <v>298</v>
      </c>
      <c r="AB66" s="739"/>
      <c r="AC66" s="739"/>
      <c r="AD66" s="739"/>
      <c r="AE66" s="740"/>
      <c r="AF66" s="873" t="s">
        <v>299</v>
      </c>
      <c r="AG66" s="834"/>
      <c r="AH66" s="834"/>
      <c r="AI66" s="834"/>
      <c r="AJ66" s="874"/>
      <c r="AK66" s="738" t="s">
        <v>269</v>
      </c>
      <c r="AL66" s="762"/>
      <c r="AM66" s="762"/>
      <c r="AN66" s="762"/>
      <c r="AO66" s="763"/>
      <c r="AP66" s="738" t="s">
        <v>300</v>
      </c>
      <c r="AQ66" s="739"/>
      <c r="AR66" s="739"/>
      <c r="AS66" s="739"/>
      <c r="AT66" s="740"/>
      <c r="AU66" s="738" t="s">
        <v>314</v>
      </c>
      <c r="AV66" s="739"/>
      <c r="AW66" s="739"/>
      <c r="AX66" s="739"/>
      <c r="AY66" s="740"/>
      <c r="AZ66" s="738" t="s">
        <v>271</v>
      </c>
      <c r="BA66" s="739"/>
      <c r="BB66" s="739"/>
      <c r="BC66" s="739"/>
      <c r="BD66" s="750"/>
      <c r="BE66" s="259"/>
      <c r="BF66" s="259"/>
      <c r="BG66" s="259"/>
      <c r="BH66" s="259"/>
      <c r="BI66" s="259"/>
      <c r="BJ66" s="259"/>
      <c r="BK66" s="259"/>
      <c r="BL66" s="259"/>
      <c r="BM66" s="259"/>
      <c r="BN66" s="259"/>
      <c r="BO66" s="259"/>
      <c r="BP66" s="259"/>
      <c r="BQ66" s="256">
        <v>60</v>
      </c>
      <c r="BR66" s="261"/>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240"/>
    </row>
    <row r="67" spans="1:131" s="241" customFormat="1" ht="26.25" customHeight="1" thickBot="1" x14ac:dyDescent="0.25">
      <c r="A67" s="764"/>
      <c r="B67" s="765"/>
      <c r="C67" s="765"/>
      <c r="D67" s="765"/>
      <c r="E67" s="765"/>
      <c r="F67" s="765"/>
      <c r="G67" s="765"/>
      <c r="H67" s="765"/>
      <c r="I67" s="765"/>
      <c r="J67" s="765"/>
      <c r="K67" s="765"/>
      <c r="L67" s="765"/>
      <c r="M67" s="765"/>
      <c r="N67" s="765"/>
      <c r="O67" s="765"/>
      <c r="P67" s="766"/>
      <c r="Q67" s="741"/>
      <c r="R67" s="742"/>
      <c r="S67" s="742"/>
      <c r="T67" s="742"/>
      <c r="U67" s="743"/>
      <c r="V67" s="741"/>
      <c r="W67" s="742"/>
      <c r="X67" s="742"/>
      <c r="Y67" s="742"/>
      <c r="Z67" s="743"/>
      <c r="AA67" s="741"/>
      <c r="AB67" s="742"/>
      <c r="AC67" s="742"/>
      <c r="AD67" s="742"/>
      <c r="AE67" s="743"/>
      <c r="AF67" s="875"/>
      <c r="AG67" s="837"/>
      <c r="AH67" s="837"/>
      <c r="AI67" s="837"/>
      <c r="AJ67" s="876"/>
      <c r="AK67" s="877"/>
      <c r="AL67" s="765"/>
      <c r="AM67" s="765"/>
      <c r="AN67" s="765"/>
      <c r="AO67" s="766"/>
      <c r="AP67" s="741"/>
      <c r="AQ67" s="742"/>
      <c r="AR67" s="742"/>
      <c r="AS67" s="742"/>
      <c r="AT67" s="743"/>
      <c r="AU67" s="741"/>
      <c r="AV67" s="742"/>
      <c r="AW67" s="742"/>
      <c r="AX67" s="742"/>
      <c r="AY67" s="743"/>
      <c r="AZ67" s="741"/>
      <c r="BA67" s="742"/>
      <c r="BB67" s="742"/>
      <c r="BC67" s="742"/>
      <c r="BD67" s="751"/>
      <c r="BE67" s="259"/>
      <c r="BF67" s="259"/>
      <c r="BG67" s="259"/>
      <c r="BH67" s="259"/>
      <c r="BI67" s="259"/>
      <c r="BJ67" s="259"/>
      <c r="BK67" s="259"/>
      <c r="BL67" s="259"/>
      <c r="BM67" s="259"/>
      <c r="BN67" s="259"/>
      <c r="BO67" s="259"/>
      <c r="BP67" s="259"/>
      <c r="BQ67" s="256">
        <v>61</v>
      </c>
      <c r="BR67" s="261"/>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240"/>
    </row>
    <row r="68" spans="1:131" s="241" customFormat="1" ht="26.25" customHeight="1" thickTop="1" x14ac:dyDescent="0.2">
      <c r="A68" s="252">
        <v>1</v>
      </c>
      <c r="B68" s="890" t="s">
        <v>315</v>
      </c>
      <c r="C68" s="891"/>
      <c r="D68" s="891"/>
      <c r="E68" s="891"/>
      <c r="F68" s="891"/>
      <c r="G68" s="891"/>
      <c r="H68" s="891"/>
      <c r="I68" s="891"/>
      <c r="J68" s="891"/>
      <c r="K68" s="891"/>
      <c r="L68" s="891"/>
      <c r="M68" s="891"/>
      <c r="N68" s="891"/>
      <c r="O68" s="891"/>
      <c r="P68" s="892"/>
      <c r="Q68" s="893">
        <v>903</v>
      </c>
      <c r="R68" s="887"/>
      <c r="S68" s="887"/>
      <c r="T68" s="887"/>
      <c r="U68" s="887"/>
      <c r="V68" s="887">
        <v>886</v>
      </c>
      <c r="W68" s="887"/>
      <c r="X68" s="887"/>
      <c r="Y68" s="887"/>
      <c r="Z68" s="887"/>
      <c r="AA68" s="887">
        <v>17</v>
      </c>
      <c r="AB68" s="887"/>
      <c r="AC68" s="887"/>
      <c r="AD68" s="887"/>
      <c r="AE68" s="887"/>
      <c r="AF68" s="887">
        <v>17</v>
      </c>
      <c r="AG68" s="887"/>
      <c r="AH68" s="887"/>
      <c r="AI68" s="887"/>
      <c r="AJ68" s="887"/>
      <c r="AK68" s="887">
        <v>24</v>
      </c>
      <c r="AL68" s="887"/>
      <c r="AM68" s="887"/>
      <c r="AN68" s="887"/>
      <c r="AO68" s="887"/>
      <c r="AP68" s="887" t="s">
        <v>283</v>
      </c>
      <c r="AQ68" s="887"/>
      <c r="AR68" s="887"/>
      <c r="AS68" s="887"/>
      <c r="AT68" s="887"/>
      <c r="AU68" s="887" t="s">
        <v>283</v>
      </c>
      <c r="AV68" s="887"/>
      <c r="AW68" s="887"/>
      <c r="AX68" s="887"/>
      <c r="AY68" s="887"/>
      <c r="AZ68" s="888"/>
      <c r="BA68" s="888"/>
      <c r="BB68" s="888"/>
      <c r="BC68" s="888"/>
      <c r="BD68" s="889"/>
      <c r="BE68" s="259"/>
      <c r="BF68" s="259"/>
      <c r="BG68" s="259"/>
      <c r="BH68" s="259"/>
      <c r="BI68" s="259"/>
      <c r="BJ68" s="259"/>
      <c r="BK68" s="259"/>
      <c r="BL68" s="259"/>
      <c r="BM68" s="259"/>
      <c r="BN68" s="259"/>
      <c r="BO68" s="259"/>
      <c r="BP68" s="259"/>
      <c r="BQ68" s="256">
        <v>62</v>
      </c>
      <c r="BR68" s="261"/>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240"/>
    </row>
    <row r="69" spans="1:131" s="241" customFormat="1" ht="26.25" customHeight="1" x14ac:dyDescent="0.2">
      <c r="A69" s="255">
        <v>2</v>
      </c>
      <c r="B69" s="894" t="s">
        <v>316</v>
      </c>
      <c r="C69" s="895"/>
      <c r="D69" s="895"/>
      <c r="E69" s="895"/>
      <c r="F69" s="895"/>
      <c r="G69" s="895"/>
      <c r="H69" s="895"/>
      <c r="I69" s="895"/>
      <c r="J69" s="895"/>
      <c r="K69" s="895"/>
      <c r="L69" s="895"/>
      <c r="M69" s="895"/>
      <c r="N69" s="895"/>
      <c r="O69" s="895"/>
      <c r="P69" s="896"/>
      <c r="Q69" s="897">
        <v>352</v>
      </c>
      <c r="R69" s="852"/>
      <c r="S69" s="852"/>
      <c r="T69" s="852"/>
      <c r="U69" s="852"/>
      <c r="V69" s="852">
        <v>238</v>
      </c>
      <c r="W69" s="852"/>
      <c r="X69" s="852"/>
      <c r="Y69" s="852"/>
      <c r="Z69" s="852"/>
      <c r="AA69" s="852">
        <v>114</v>
      </c>
      <c r="AB69" s="852"/>
      <c r="AC69" s="852"/>
      <c r="AD69" s="852"/>
      <c r="AE69" s="852"/>
      <c r="AF69" s="852">
        <v>114</v>
      </c>
      <c r="AG69" s="852"/>
      <c r="AH69" s="852"/>
      <c r="AI69" s="852"/>
      <c r="AJ69" s="852"/>
      <c r="AK69" s="852" t="s">
        <v>283</v>
      </c>
      <c r="AL69" s="852"/>
      <c r="AM69" s="852"/>
      <c r="AN69" s="852"/>
      <c r="AO69" s="852"/>
      <c r="AP69" s="852" t="s">
        <v>283</v>
      </c>
      <c r="AQ69" s="852"/>
      <c r="AR69" s="852"/>
      <c r="AS69" s="852"/>
      <c r="AT69" s="852"/>
      <c r="AU69" s="852" t="s">
        <v>283</v>
      </c>
      <c r="AV69" s="852"/>
      <c r="AW69" s="852"/>
      <c r="AX69" s="852"/>
      <c r="AY69" s="852"/>
      <c r="AZ69" s="898"/>
      <c r="BA69" s="898"/>
      <c r="BB69" s="898"/>
      <c r="BC69" s="898"/>
      <c r="BD69" s="899"/>
      <c r="BE69" s="259"/>
      <c r="BF69" s="259"/>
      <c r="BG69" s="259"/>
      <c r="BH69" s="259"/>
      <c r="BI69" s="259"/>
      <c r="BJ69" s="259"/>
      <c r="BK69" s="259"/>
      <c r="BL69" s="259"/>
      <c r="BM69" s="259"/>
      <c r="BN69" s="259"/>
      <c r="BO69" s="259"/>
      <c r="BP69" s="259"/>
      <c r="BQ69" s="256">
        <v>63</v>
      </c>
      <c r="BR69" s="261"/>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240"/>
    </row>
    <row r="70" spans="1:131" s="241" customFormat="1" ht="26.25" customHeight="1" x14ac:dyDescent="0.2">
      <c r="A70" s="255">
        <v>3</v>
      </c>
      <c r="B70" s="894" t="s">
        <v>317</v>
      </c>
      <c r="C70" s="895"/>
      <c r="D70" s="895"/>
      <c r="E70" s="895"/>
      <c r="F70" s="895"/>
      <c r="G70" s="895"/>
      <c r="H70" s="895"/>
      <c r="I70" s="895"/>
      <c r="J70" s="895"/>
      <c r="K70" s="895"/>
      <c r="L70" s="895"/>
      <c r="M70" s="895"/>
      <c r="N70" s="895"/>
      <c r="O70" s="895"/>
      <c r="P70" s="896"/>
      <c r="Q70" s="897">
        <v>4832</v>
      </c>
      <c r="R70" s="852"/>
      <c r="S70" s="852"/>
      <c r="T70" s="852"/>
      <c r="U70" s="852"/>
      <c r="V70" s="852">
        <v>4566</v>
      </c>
      <c r="W70" s="852"/>
      <c r="X70" s="852"/>
      <c r="Y70" s="852"/>
      <c r="Z70" s="852"/>
      <c r="AA70" s="852">
        <v>266</v>
      </c>
      <c r="AB70" s="852"/>
      <c r="AC70" s="852"/>
      <c r="AD70" s="852"/>
      <c r="AE70" s="852"/>
      <c r="AF70" s="852">
        <v>266</v>
      </c>
      <c r="AG70" s="852"/>
      <c r="AH70" s="852"/>
      <c r="AI70" s="852"/>
      <c r="AJ70" s="852"/>
      <c r="AK70" s="852">
        <v>600</v>
      </c>
      <c r="AL70" s="852"/>
      <c r="AM70" s="852"/>
      <c r="AN70" s="852"/>
      <c r="AO70" s="852"/>
      <c r="AP70" s="852" t="s">
        <v>283</v>
      </c>
      <c r="AQ70" s="852"/>
      <c r="AR70" s="852"/>
      <c r="AS70" s="852"/>
      <c r="AT70" s="852"/>
      <c r="AU70" s="852" t="s">
        <v>283</v>
      </c>
      <c r="AV70" s="852"/>
      <c r="AW70" s="852"/>
      <c r="AX70" s="852"/>
      <c r="AY70" s="852"/>
      <c r="AZ70" s="898"/>
      <c r="BA70" s="898"/>
      <c r="BB70" s="898"/>
      <c r="BC70" s="898"/>
      <c r="BD70" s="899"/>
      <c r="BE70" s="259"/>
      <c r="BF70" s="259"/>
      <c r="BG70" s="259"/>
      <c r="BH70" s="259"/>
      <c r="BI70" s="259"/>
      <c r="BJ70" s="259"/>
      <c r="BK70" s="259"/>
      <c r="BL70" s="259"/>
      <c r="BM70" s="259"/>
      <c r="BN70" s="259"/>
      <c r="BO70" s="259"/>
      <c r="BP70" s="259"/>
      <c r="BQ70" s="256">
        <v>64</v>
      </c>
      <c r="BR70" s="261"/>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240"/>
    </row>
    <row r="71" spans="1:131" s="241" customFormat="1" ht="26.25" customHeight="1" x14ac:dyDescent="0.2">
      <c r="A71" s="255">
        <v>4</v>
      </c>
      <c r="B71" s="894" t="s">
        <v>318</v>
      </c>
      <c r="C71" s="895"/>
      <c r="D71" s="895"/>
      <c r="E71" s="895"/>
      <c r="F71" s="895"/>
      <c r="G71" s="895"/>
      <c r="H71" s="895"/>
      <c r="I71" s="895"/>
      <c r="J71" s="895"/>
      <c r="K71" s="895"/>
      <c r="L71" s="895"/>
      <c r="M71" s="895"/>
      <c r="N71" s="895"/>
      <c r="O71" s="895"/>
      <c r="P71" s="896"/>
      <c r="Q71" s="897">
        <v>4</v>
      </c>
      <c r="R71" s="852"/>
      <c r="S71" s="852"/>
      <c r="T71" s="852"/>
      <c r="U71" s="852"/>
      <c r="V71" s="852">
        <v>3</v>
      </c>
      <c r="W71" s="852"/>
      <c r="X71" s="852"/>
      <c r="Y71" s="852"/>
      <c r="Z71" s="852"/>
      <c r="AA71" s="852">
        <v>1</v>
      </c>
      <c r="AB71" s="852"/>
      <c r="AC71" s="852"/>
      <c r="AD71" s="852"/>
      <c r="AE71" s="852"/>
      <c r="AF71" s="852">
        <v>1</v>
      </c>
      <c r="AG71" s="852"/>
      <c r="AH71" s="852"/>
      <c r="AI71" s="852"/>
      <c r="AJ71" s="852"/>
      <c r="AK71" s="852" t="s">
        <v>283</v>
      </c>
      <c r="AL71" s="852"/>
      <c r="AM71" s="852"/>
      <c r="AN71" s="852"/>
      <c r="AO71" s="852"/>
      <c r="AP71" s="852" t="s">
        <v>283</v>
      </c>
      <c r="AQ71" s="852"/>
      <c r="AR71" s="852"/>
      <c r="AS71" s="852"/>
      <c r="AT71" s="852"/>
      <c r="AU71" s="852" t="s">
        <v>283</v>
      </c>
      <c r="AV71" s="852"/>
      <c r="AW71" s="852"/>
      <c r="AX71" s="852"/>
      <c r="AY71" s="852"/>
      <c r="AZ71" s="898"/>
      <c r="BA71" s="898"/>
      <c r="BB71" s="898"/>
      <c r="BC71" s="898"/>
      <c r="BD71" s="899"/>
      <c r="BE71" s="259"/>
      <c r="BF71" s="259"/>
      <c r="BG71" s="259"/>
      <c r="BH71" s="259"/>
      <c r="BI71" s="259"/>
      <c r="BJ71" s="259"/>
      <c r="BK71" s="259"/>
      <c r="BL71" s="259"/>
      <c r="BM71" s="259"/>
      <c r="BN71" s="259"/>
      <c r="BO71" s="259"/>
      <c r="BP71" s="259"/>
      <c r="BQ71" s="256">
        <v>65</v>
      </c>
      <c r="BR71" s="261"/>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240"/>
    </row>
    <row r="72" spans="1:131" s="241" customFormat="1" ht="26.25" customHeight="1" x14ac:dyDescent="0.2">
      <c r="A72" s="255">
        <v>5</v>
      </c>
      <c r="B72" s="894" t="s">
        <v>319</v>
      </c>
      <c r="C72" s="895"/>
      <c r="D72" s="895"/>
      <c r="E72" s="895"/>
      <c r="F72" s="895"/>
      <c r="G72" s="895"/>
      <c r="H72" s="895"/>
      <c r="I72" s="895"/>
      <c r="J72" s="895"/>
      <c r="K72" s="895"/>
      <c r="L72" s="895"/>
      <c r="M72" s="895"/>
      <c r="N72" s="895"/>
      <c r="O72" s="895"/>
      <c r="P72" s="896"/>
      <c r="Q72" s="897">
        <v>5409</v>
      </c>
      <c r="R72" s="852"/>
      <c r="S72" s="852"/>
      <c r="T72" s="852"/>
      <c r="U72" s="852"/>
      <c r="V72" s="852">
        <v>5339</v>
      </c>
      <c r="W72" s="852"/>
      <c r="X72" s="852"/>
      <c r="Y72" s="852"/>
      <c r="Z72" s="852"/>
      <c r="AA72" s="852">
        <v>70</v>
      </c>
      <c r="AB72" s="852"/>
      <c r="AC72" s="852"/>
      <c r="AD72" s="852"/>
      <c r="AE72" s="852"/>
      <c r="AF72" s="852">
        <v>70</v>
      </c>
      <c r="AG72" s="852"/>
      <c r="AH72" s="852"/>
      <c r="AI72" s="852"/>
      <c r="AJ72" s="852"/>
      <c r="AK72" s="852">
        <v>1105</v>
      </c>
      <c r="AL72" s="852"/>
      <c r="AM72" s="852"/>
      <c r="AN72" s="852"/>
      <c r="AO72" s="852"/>
      <c r="AP72" s="852" t="s">
        <v>283</v>
      </c>
      <c r="AQ72" s="852"/>
      <c r="AR72" s="852"/>
      <c r="AS72" s="852"/>
      <c r="AT72" s="852"/>
      <c r="AU72" s="852" t="s">
        <v>283</v>
      </c>
      <c r="AV72" s="852"/>
      <c r="AW72" s="852"/>
      <c r="AX72" s="852"/>
      <c r="AY72" s="852"/>
      <c r="AZ72" s="898"/>
      <c r="BA72" s="898"/>
      <c r="BB72" s="898"/>
      <c r="BC72" s="898"/>
      <c r="BD72" s="899"/>
      <c r="BE72" s="259"/>
      <c r="BF72" s="259"/>
      <c r="BG72" s="259"/>
      <c r="BH72" s="259"/>
      <c r="BI72" s="259"/>
      <c r="BJ72" s="259"/>
      <c r="BK72" s="259"/>
      <c r="BL72" s="259"/>
      <c r="BM72" s="259"/>
      <c r="BN72" s="259"/>
      <c r="BO72" s="259"/>
      <c r="BP72" s="259"/>
      <c r="BQ72" s="256">
        <v>66</v>
      </c>
      <c r="BR72" s="261"/>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240"/>
    </row>
    <row r="73" spans="1:131" s="241" customFormat="1" ht="26.25" customHeight="1" x14ac:dyDescent="0.2">
      <c r="A73" s="255">
        <v>6</v>
      </c>
      <c r="B73" s="894" t="s">
        <v>320</v>
      </c>
      <c r="C73" s="895"/>
      <c r="D73" s="895"/>
      <c r="E73" s="895"/>
      <c r="F73" s="895"/>
      <c r="G73" s="895"/>
      <c r="H73" s="895"/>
      <c r="I73" s="895"/>
      <c r="J73" s="895"/>
      <c r="K73" s="895"/>
      <c r="L73" s="895"/>
      <c r="M73" s="895"/>
      <c r="N73" s="895"/>
      <c r="O73" s="895"/>
      <c r="P73" s="896"/>
      <c r="Q73" s="897">
        <v>1349819</v>
      </c>
      <c r="R73" s="852"/>
      <c r="S73" s="852"/>
      <c r="T73" s="852"/>
      <c r="U73" s="852"/>
      <c r="V73" s="852">
        <v>1314493</v>
      </c>
      <c r="W73" s="852"/>
      <c r="X73" s="852"/>
      <c r="Y73" s="852"/>
      <c r="Z73" s="852"/>
      <c r="AA73" s="852">
        <v>35326</v>
      </c>
      <c r="AB73" s="852"/>
      <c r="AC73" s="852"/>
      <c r="AD73" s="852"/>
      <c r="AE73" s="852"/>
      <c r="AF73" s="852">
        <v>35326</v>
      </c>
      <c r="AG73" s="852"/>
      <c r="AH73" s="852"/>
      <c r="AI73" s="852"/>
      <c r="AJ73" s="852"/>
      <c r="AK73" s="852">
        <v>9983</v>
      </c>
      <c r="AL73" s="852"/>
      <c r="AM73" s="852"/>
      <c r="AN73" s="852"/>
      <c r="AO73" s="852"/>
      <c r="AP73" s="852" t="s">
        <v>283</v>
      </c>
      <c r="AQ73" s="852"/>
      <c r="AR73" s="852"/>
      <c r="AS73" s="852"/>
      <c r="AT73" s="852"/>
      <c r="AU73" s="852" t="s">
        <v>283</v>
      </c>
      <c r="AV73" s="852"/>
      <c r="AW73" s="852"/>
      <c r="AX73" s="852"/>
      <c r="AY73" s="852"/>
      <c r="AZ73" s="898"/>
      <c r="BA73" s="898"/>
      <c r="BB73" s="898"/>
      <c r="BC73" s="898"/>
      <c r="BD73" s="899"/>
      <c r="BE73" s="259"/>
      <c r="BF73" s="259"/>
      <c r="BG73" s="259"/>
      <c r="BH73" s="259"/>
      <c r="BI73" s="259"/>
      <c r="BJ73" s="259"/>
      <c r="BK73" s="259"/>
      <c r="BL73" s="259"/>
      <c r="BM73" s="259"/>
      <c r="BN73" s="259"/>
      <c r="BO73" s="259"/>
      <c r="BP73" s="259"/>
      <c r="BQ73" s="256">
        <v>67</v>
      </c>
      <c r="BR73" s="261"/>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240"/>
    </row>
    <row r="74" spans="1:131" s="241" customFormat="1" ht="26.25" customHeight="1" x14ac:dyDescent="0.2">
      <c r="A74" s="255">
        <v>7</v>
      </c>
      <c r="B74" s="894" t="s">
        <v>321</v>
      </c>
      <c r="C74" s="895"/>
      <c r="D74" s="895"/>
      <c r="E74" s="895"/>
      <c r="F74" s="895"/>
      <c r="G74" s="895"/>
      <c r="H74" s="895"/>
      <c r="I74" s="895"/>
      <c r="J74" s="895"/>
      <c r="K74" s="895"/>
      <c r="L74" s="895"/>
      <c r="M74" s="895"/>
      <c r="N74" s="895"/>
      <c r="O74" s="895"/>
      <c r="P74" s="896"/>
      <c r="Q74" s="897">
        <v>2355</v>
      </c>
      <c r="R74" s="852"/>
      <c r="S74" s="852"/>
      <c r="T74" s="852"/>
      <c r="U74" s="852"/>
      <c r="V74" s="852">
        <v>2216</v>
      </c>
      <c r="W74" s="852"/>
      <c r="X74" s="852"/>
      <c r="Y74" s="852"/>
      <c r="Z74" s="852"/>
      <c r="AA74" s="852">
        <v>139</v>
      </c>
      <c r="AB74" s="852"/>
      <c r="AC74" s="852"/>
      <c r="AD74" s="852"/>
      <c r="AE74" s="852"/>
      <c r="AF74" s="852">
        <v>72</v>
      </c>
      <c r="AG74" s="852"/>
      <c r="AH74" s="852"/>
      <c r="AI74" s="852"/>
      <c r="AJ74" s="852"/>
      <c r="AK74" s="852">
        <v>19</v>
      </c>
      <c r="AL74" s="852"/>
      <c r="AM74" s="852"/>
      <c r="AN74" s="852"/>
      <c r="AO74" s="852"/>
      <c r="AP74" s="852">
        <v>4385</v>
      </c>
      <c r="AQ74" s="852"/>
      <c r="AR74" s="852"/>
      <c r="AS74" s="852"/>
      <c r="AT74" s="852"/>
      <c r="AU74" s="852">
        <v>447</v>
      </c>
      <c r="AV74" s="852"/>
      <c r="AW74" s="852"/>
      <c r="AX74" s="852"/>
      <c r="AY74" s="852"/>
      <c r="AZ74" s="898"/>
      <c r="BA74" s="898"/>
      <c r="BB74" s="898"/>
      <c r="BC74" s="898"/>
      <c r="BD74" s="899"/>
      <c r="BE74" s="259"/>
      <c r="BF74" s="259"/>
      <c r="BG74" s="259"/>
      <c r="BH74" s="259"/>
      <c r="BI74" s="259"/>
      <c r="BJ74" s="259"/>
      <c r="BK74" s="259"/>
      <c r="BL74" s="259"/>
      <c r="BM74" s="259"/>
      <c r="BN74" s="259"/>
      <c r="BO74" s="259"/>
      <c r="BP74" s="259"/>
      <c r="BQ74" s="256">
        <v>68</v>
      </c>
      <c r="BR74" s="261"/>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240"/>
    </row>
    <row r="75" spans="1:131" s="241" customFormat="1" ht="26.25" customHeight="1" x14ac:dyDescent="0.2">
      <c r="A75" s="255">
        <v>8</v>
      </c>
      <c r="B75" s="894" t="s">
        <v>322</v>
      </c>
      <c r="C75" s="895"/>
      <c r="D75" s="895"/>
      <c r="E75" s="895"/>
      <c r="F75" s="895"/>
      <c r="G75" s="895"/>
      <c r="H75" s="895"/>
      <c r="I75" s="895"/>
      <c r="J75" s="895"/>
      <c r="K75" s="895"/>
      <c r="L75" s="895"/>
      <c r="M75" s="895"/>
      <c r="N75" s="895"/>
      <c r="O75" s="895"/>
      <c r="P75" s="896"/>
      <c r="Q75" s="900">
        <v>264</v>
      </c>
      <c r="R75" s="901"/>
      <c r="S75" s="901"/>
      <c r="T75" s="901"/>
      <c r="U75" s="851"/>
      <c r="V75" s="902">
        <v>245</v>
      </c>
      <c r="W75" s="901"/>
      <c r="X75" s="901"/>
      <c r="Y75" s="901"/>
      <c r="Z75" s="851"/>
      <c r="AA75" s="902">
        <v>19</v>
      </c>
      <c r="AB75" s="901"/>
      <c r="AC75" s="901"/>
      <c r="AD75" s="901"/>
      <c r="AE75" s="851"/>
      <c r="AF75" s="902">
        <v>19</v>
      </c>
      <c r="AG75" s="901"/>
      <c r="AH75" s="901"/>
      <c r="AI75" s="901"/>
      <c r="AJ75" s="851"/>
      <c r="AK75" s="902">
        <v>22</v>
      </c>
      <c r="AL75" s="901"/>
      <c r="AM75" s="901"/>
      <c r="AN75" s="901"/>
      <c r="AO75" s="851"/>
      <c r="AP75" s="902">
        <v>268</v>
      </c>
      <c r="AQ75" s="901"/>
      <c r="AR75" s="901"/>
      <c r="AS75" s="901"/>
      <c r="AT75" s="851"/>
      <c r="AU75" s="902">
        <v>27</v>
      </c>
      <c r="AV75" s="901"/>
      <c r="AW75" s="901"/>
      <c r="AX75" s="901"/>
      <c r="AY75" s="851"/>
      <c r="AZ75" s="898"/>
      <c r="BA75" s="898"/>
      <c r="BB75" s="898"/>
      <c r="BC75" s="898"/>
      <c r="BD75" s="899"/>
      <c r="BE75" s="259"/>
      <c r="BF75" s="259"/>
      <c r="BG75" s="259"/>
      <c r="BH75" s="259"/>
      <c r="BI75" s="259"/>
      <c r="BJ75" s="259"/>
      <c r="BK75" s="259"/>
      <c r="BL75" s="259"/>
      <c r="BM75" s="259"/>
      <c r="BN75" s="259"/>
      <c r="BO75" s="259"/>
      <c r="BP75" s="259"/>
      <c r="BQ75" s="256">
        <v>69</v>
      </c>
      <c r="BR75" s="261"/>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240"/>
    </row>
    <row r="76" spans="1:131" s="241" customFormat="1" ht="26.25" customHeight="1" x14ac:dyDescent="0.2">
      <c r="A76" s="255">
        <v>9</v>
      </c>
      <c r="B76" s="894"/>
      <c r="C76" s="895"/>
      <c r="D76" s="895"/>
      <c r="E76" s="895"/>
      <c r="F76" s="895"/>
      <c r="G76" s="895"/>
      <c r="H76" s="895"/>
      <c r="I76" s="895"/>
      <c r="J76" s="895"/>
      <c r="K76" s="895"/>
      <c r="L76" s="895"/>
      <c r="M76" s="895"/>
      <c r="N76" s="895"/>
      <c r="O76" s="895"/>
      <c r="P76" s="896"/>
      <c r="Q76" s="900"/>
      <c r="R76" s="901"/>
      <c r="S76" s="901"/>
      <c r="T76" s="901"/>
      <c r="U76" s="851"/>
      <c r="V76" s="902"/>
      <c r="W76" s="901"/>
      <c r="X76" s="901"/>
      <c r="Y76" s="901"/>
      <c r="Z76" s="851"/>
      <c r="AA76" s="902"/>
      <c r="AB76" s="901"/>
      <c r="AC76" s="901"/>
      <c r="AD76" s="901"/>
      <c r="AE76" s="851"/>
      <c r="AF76" s="902"/>
      <c r="AG76" s="901"/>
      <c r="AH76" s="901"/>
      <c r="AI76" s="901"/>
      <c r="AJ76" s="851"/>
      <c r="AK76" s="902"/>
      <c r="AL76" s="901"/>
      <c r="AM76" s="901"/>
      <c r="AN76" s="901"/>
      <c r="AO76" s="851"/>
      <c r="AP76" s="902"/>
      <c r="AQ76" s="901"/>
      <c r="AR76" s="901"/>
      <c r="AS76" s="901"/>
      <c r="AT76" s="851"/>
      <c r="AU76" s="902"/>
      <c r="AV76" s="901"/>
      <c r="AW76" s="901"/>
      <c r="AX76" s="901"/>
      <c r="AY76" s="851"/>
      <c r="AZ76" s="898"/>
      <c r="BA76" s="898"/>
      <c r="BB76" s="898"/>
      <c r="BC76" s="898"/>
      <c r="BD76" s="899"/>
      <c r="BE76" s="259"/>
      <c r="BF76" s="259"/>
      <c r="BG76" s="259"/>
      <c r="BH76" s="259"/>
      <c r="BI76" s="259"/>
      <c r="BJ76" s="259"/>
      <c r="BK76" s="259"/>
      <c r="BL76" s="259"/>
      <c r="BM76" s="259"/>
      <c r="BN76" s="259"/>
      <c r="BO76" s="259"/>
      <c r="BP76" s="259"/>
      <c r="BQ76" s="256">
        <v>70</v>
      </c>
      <c r="BR76" s="261"/>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240"/>
    </row>
    <row r="77" spans="1:131" s="241" customFormat="1" ht="26.25" customHeight="1" x14ac:dyDescent="0.2">
      <c r="A77" s="255">
        <v>10</v>
      </c>
      <c r="B77" s="894"/>
      <c r="C77" s="895"/>
      <c r="D77" s="895"/>
      <c r="E77" s="895"/>
      <c r="F77" s="895"/>
      <c r="G77" s="895"/>
      <c r="H77" s="895"/>
      <c r="I77" s="895"/>
      <c r="J77" s="895"/>
      <c r="K77" s="895"/>
      <c r="L77" s="895"/>
      <c r="M77" s="895"/>
      <c r="N77" s="895"/>
      <c r="O77" s="895"/>
      <c r="P77" s="896"/>
      <c r="Q77" s="900"/>
      <c r="R77" s="901"/>
      <c r="S77" s="901"/>
      <c r="T77" s="901"/>
      <c r="U77" s="851"/>
      <c r="V77" s="902"/>
      <c r="W77" s="901"/>
      <c r="X77" s="901"/>
      <c r="Y77" s="901"/>
      <c r="Z77" s="851"/>
      <c r="AA77" s="902"/>
      <c r="AB77" s="901"/>
      <c r="AC77" s="901"/>
      <c r="AD77" s="901"/>
      <c r="AE77" s="851"/>
      <c r="AF77" s="902"/>
      <c r="AG77" s="901"/>
      <c r="AH77" s="901"/>
      <c r="AI77" s="901"/>
      <c r="AJ77" s="851"/>
      <c r="AK77" s="902"/>
      <c r="AL77" s="901"/>
      <c r="AM77" s="901"/>
      <c r="AN77" s="901"/>
      <c r="AO77" s="851"/>
      <c r="AP77" s="902"/>
      <c r="AQ77" s="901"/>
      <c r="AR77" s="901"/>
      <c r="AS77" s="901"/>
      <c r="AT77" s="851"/>
      <c r="AU77" s="902"/>
      <c r="AV77" s="901"/>
      <c r="AW77" s="901"/>
      <c r="AX77" s="901"/>
      <c r="AY77" s="851"/>
      <c r="AZ77" s="898"/>
      <c r="BA77" s="898"/>
      <c r="BB77" s="898"/>
      <c r="BC77" s="898"/>
      <c r="BD77" s="899"/>
      <c r="BE77" s="259"/>
      <c r="BF77" s="259"/>
      <c r="BG77" s="259"/>
      <c r="BH77" s="259"/>
      <c r="BI77" s="259"/>
      <c r="BJ77" s="259"/>
      <c r="BK77" s="259"/>
      <c r="BL77" s="259"/>
      <c r="BM77" s="259"/>
      <c r="BN77" s="259"/>
      <c r="BO77" s="259"/>
      <c r="BP77" s="259"/>
      <c r="BQ77" s="256">
        <v>71</v>
      </c>
      <c r="BR77" s="261"/>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240"/>
    </row>
    <row r="78" spans="1:131" s="241" customFormat="1" ht="26.25" customHeight="1" x14ac:dyDescent="0.2">
      <c r="A78" s="255">
        <v>11</v>
      </c>
      <c r="B78" s="894"/>
      <c r="C78" s="895"/>
      <c r="D78" s="895"/>
      <c r="E78" s="895"/>
      <c r="F78" s="895"/>
      <c r="G78" s="895"/>
      <c r="H78" s="895"/>
      <c r="I78" s="895"/>
      <c r="J78" s="895"/>
      <c r="K78" s="895"/>
      <c r="L78" s="895"/>
      <c r="M78" s="895"/>
      <c r="N78" s="895"/>
      <c r="O78" s="895"/>
      <c r="P78" s="896"/>
      <c r="Q78" s="897"/>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898"/>
      <c r="BA78" s="898"/>
      <c r="BB78" s="898"/>
      <c r="BC78" s="898"/>
      <c r="BD78" s="899"/>
      <c r="BE78" s="259"/>
      <c r="BF78" s="259"/>
      <c r="BG78" s="259"/>
      <c r="BH78" s="259"/>
      <c r="BI78" s="259"/>
      <c r="BJ78" s="262"/>
      <c r="BK78" s="262"/>
      <c r="BL78" s="262"/>
      <c r="BM78" s="262"/>
      <c r="BN78" s="262"/>
      <c r="BO78" s="259"/>
      <c r="BP78" s="259"/>
      <c r="BQ78" s="256">
        <v>72</v>
      </c>
      <c r="BR78" s="261"/>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240"/>
    </row>
    <row r="79" spans="1:131" s="241" customFormat="1" ht="26.25" customHeight="1" x14ac:dyDescent="0.2">
      <c r="A79" s="255">
        <v>12</v>
      </c>
      <c r="B79" s="894"/>
      <c r="C79" s="895"/>
      <c r="D79" s="895"/>
      <c r="E79" s="895"/>
      <c r="F79" s="895"/>
      <c r="G79" s="895"/>
      <c r="H79" s="895"/>
      <c r="I79" s="895"/>
      <c r="J79" s="895"/>
      <c r="K79" s="895"/>
      <c r="L79" s="895"/>
      <c r="M79" s="895"/>
      <c r="N79" s="895"/>
      <c r="O79" s="895"/>
      <c r="P79" s="896"/>
      <c r="Q79" s="897"/>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898"/>
      <c r="BA79" s="898"/>
      <c r="BB79" s="898"/>
      <c r="BC79" s="898"/>
      <c r="BD79" s="899"/>
      <c r="BE79" s="259"/>
      <c r="BF79" s="259"/>
      <c r="BG79" s="259"/>
      <c r="BH79" s="259"/>
      <c r="BI79" s="259"/>
      <c r="BJ79" s="262"/>
      <c r="BK79" s="262"/>
      <c r="BL79" s="262"/>
      <c r="BM79" s="262"/>
      <c r="BN79" s="262"/>
      <c r="BO79" s="259"/>
      <c r="BP79" s="259"/>
      <c r="BQ79" s="256">
        <v>73</v>
      </c>
      <c r="BR79" s="261"/>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240"/>
    </row>
    <row r="80" spans="1:131" s="241" customFormat="1" ht="26.25" customHeight="1" x14ac:dyDescent="0.2">
      <c r="A80" s="255">
        <v>13</v>
      </c>
      <c r="B80" s="894"/>
      <c r="C80" s="895"/>
      <c r="D80" s="895"/>
      <c r="E80" s="895"/>
      <c r="F80" s="895"/>
      <c r="G80" s="895"/>
      <c r="H80" s="895"/>
      <c r="I80" s="895"/>
      <c r="J80" s="895"/>
      <c r="K80" s="895"/>
      <c r="L80" s="895"/>
      <c r="M80" s="895"/>
      <c r="N80" s="895"/>
      <c r="O80" s="895"/>
      <c r="P80" s="896"/>
      <c r="Q80" s="897"/>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898"/>
      <c r="BA80" s="898"/>
      <c r="BB80" s="898"/>
      <c r="BC80" s="898"/>
      <c r="BD80" s="899"/>
      <c r="BE80" s="259"/>
      <c r="BF80" s="259"/>
      <c r="BG80" s="259"/>
      <c r="BH80" s="259"/>
      <c r="BI80" s="259"/>
      <c r="BJ80" s="259"/>
      <c r="BK80" s="259"/>
      <c r="BL80" s="259"/>
      <c r="BM80" s="259"/>
      <c r="BN80" s="259"/>
      <c r="BO80" s="259"/>
      <c r="BP80" s="259"/>
      <c r="BQ80" s="256">
        <v>74</v>
      </c>
      <c r="BR80" s="261"/>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240"/>
    </row>
    <row r="81" spans="1:131" s="241" customFormat="1" ht="26.25" customHeight="1" x14ac:dyDescent="0.2">
      <c r="A81" s="255">
        <v>14</v>
      </c>
      <c r="B81" s="894"/>
      <c r="C81" s="895"/>
      <c r="D81" s="895"/>
      <c r="E81" s="895"/>
      <c r="F81" s="895"/>
      <c r="G81" s="895"/>
      <c r="H81" s="895"/>
      <c r="I81" s="895"/>
      <c r="J81" s="895"/>
      <c r="K81" s="895"/>
      <c r="L81" s="895"/>
      <c r="M81" s="895"/>
      <c r="N81" s="895"/>
      <c r="O81" s="895"/>
      <c r="P81" s="896"/>
      <c r="Q81" s="897"/>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898"/>
      <c r="BA81" s="898"/>
      <c r="BB81" s="898"/>
      <c r="BC81" s="898"/>
      <c r="BD81" s="899"/>
      <c r="BE81" s="259"/>
      <c r="BF81" s="259"/>
      <c r="BG81" s="259"/>
      <c r="BH81" s="259"/>
      <c r="BI81" s="259"/>
      <c r="BJ81" s="259"/>
      <c r="BK81" s="259"/>
      <c r="BL81" s="259"/>
      <c r="BM81" s="259"/>
      <c r="BN81" s="259"/>
      <c r="BO81" s="259"/>
      <c r="BP81" s="259"/>
      <c r="BQ81" s="256">
        <v>75</v>
      </c>
      <c r="BR81" s="261"/>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240"/>
    </row>
    <row r="82" spans="1:131" s="241" customFormat="1" ht="26.25" customHeight="1" x14ac:dyDescent="0.2">
      <c r="A82" s="255">
        <v>15</v>
      </c>
      <c r="B82" s="894"/>
      <c r="C82" s="895"/>
      <c r="D82" s="895"/>
      <c r="E82" s="895"/>
      <c r="F82" s="895"/>
      <c r="G82" s="895"/>
      <c r="H82" s="895"/>
      <c r="I82" s="895"/>
      <c r="J82" s="895"/>
      <c r="K82" s="895"/>
      <c r="L82" s="895"/>
      <c r="M82" s="895"/>
      <c r="N82" s="895"/>
      <c r="O82" s="895"/>
      <c r="P82" s="896"/>
      <c r="Q82" s="897"/>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98"/>
      <c r="BA82" s="898"/>
      <c r="BB82" s="898"/>
      <c r="BC82" s="898"/>
      <c r="BD82" s="899"/>
      <c r="BE82" s="259"/>
      <c r="BF82" s="259"/>
      <c r="BG82" s="259"/>
      <c r="BH82" s="259"/>
      <c r="BI82" s="259"/>
      <c r="BJ82" s="259"/>
      <c r="BK82" s="259"/>
      <c r="BL82" s="259"/>
      <c r="BM82" s="259"/>
      <c r="BN82" s="259"/>
      <c r="BO82" s="259"/>
      <c r="BP82" s="259"/>
      <c r="BQ82" s="256">
        <v>76</v>
      </c>
      <c r="BR82" s="261"/>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240"/>
    </row>
    <row r="83" spans="1:131" s="241" customFormat="1" ht="26.25" customHeight="1" x14ac:dyDescent="0.2">
      <c r="A83" s="255">
        <v>16</v>
      </c>
      <c r="B83" s="894"/>
      <c r="C83" s="895"/>
      <c r="D83" s="895"/>
      <c r="E83" s="895"/>
      <c r="F83" s="895"/>
      <c r="G83" s="895"/>
      <c r="H83" s="895"/>
      <c r="I83" s="895"/>
      <c r="J83" s="895"/>
      <c r="K83" s="895"/>
      <c r="L83" s="895"/>
      <c r="M83" s="895"/>
      <c r="N83" s="895"/>
      <c r="O83" s="895"/>
      <c r="P83" s="896"/>
      <c r="Q83" s="897"/>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98"/>
      <c r="BA83" s="898"/>
      <c r="BB83" s="898"/>
      <c r="BC83" s="898"/>
      <c r="BD83" s="899"/>
      <c r="BE83" s="259"/>
      <c r="BF83" s="259"/>
      <c r="BG83" s="259"/>
      <c r="BH83" s="259"/>
      <c r="BI83" s="259"/>
      <c r="BJ83" s="259"/>
      <c r="BK83" s="259"/>
      <c r="BL83" s="259"/>
      <c r="BM83" s="259"/>
      <c r="BN83" s="259"/>
      <c r="BO83" s="259"/>
      <c r="BP83" s="259"/>
      <c r="BQ83" s="256">
        <v>77</v>
      </c>
      <c r="BR83" s="261"/>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240"/>
    </row>
    <row r="84" spans="1:131" s="241" customFormat="1" ht="26.25" customHeight="1" x14ac:dyDescent="0.2">
      <c r="A84" s="255">
        <v>17</v>
      </c>
      <c r="B84" s="894"/>
      <c r="C84" s="895"/>
      <c r="D84" s="895"/>
      <c r="E84" s="895"/>
      <c r="F84" s="895"/>
      <c r="G84" s="895"/>
      <c r="H84" s="895"/>
      <c r="I84" s="895"/>
      <c r="J84" s="895"/>
      <c r="K84" s="895"/>
      <c r="L84" s="895"/>
      <c r="M84" s="895"/>
      <c r="N84" s="895"/>
      <c r="O84" s="895"/>
      <c r="P84" s="896"/>
      <c r="Q84" s="897"/>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98"/>
      <c r="BA84" s="898"/>
      <c r="BB84" s="898"/>
      <c r="BC84" s="898"/>
      <c r="BD84" s="899"/>
      <c r="BE84" s="259"/>
      <c r="BF84" s="259"/>
      <c r="BG84" s="259"/>
      <c r="BH84" s="259"/>
      <c r="BI84" s="259"/>
      <c r="BJ84" s="259"/>
      <c r="BK84" s="259"/>
      <c r="BL84" s="259"/>
      <c r="BM84" s="259"/>
      <c r="BN84" s="259"/>
      <c r="BO84" s="259"/>
      <c r="BP84" s="259"/>
      <c r="BQ84" s="256">
        <v>78</v>
      </c>
      <c r="BR84" s="261"/>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240"/>
    </row>
    <row r="85" spans="1:131" s="241" customFormat="1" ht="26.25" customHeight="1" x14ac:dyDescent="0.2">
      <c r="A85" s="255">
        <v>18</v>
      </c>
      <c r="B85" s="894"/>
      <c r="C85" s="895"/>
      <c r="D85" s="895"/>
      <c r="E85" s="895"/>
      <c r="F85" s="895"/>
      <c r="G85" s="895"/>
      <c r="H85" s="895"/>
      <c r="I85" s="895"/>
      <c r="J85" s="895"/>
      <c r="K85" s="895"/>
      <c r="L85" s="895"/>
      <c r="M85" s="895"/>
      <c r="N85" s="895"/>
      <c r="O85" s="895"/>
      <c r="P85" s="896"/>
      <c r="Q85" s="897"/>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98"/>
      <c r="BA85" s="898"/>
      <c r="BB85" s="898"/>
      <c r="BC85" s="898"/>
      <c r="BD85" s="899"/>
      <c r="BE85" s="259"/>
      <c r="BF85" s="259"/>
      <c r="BG85" s="259"/>
      <c r="BH85" s="259"/>
      <c r="BI85" s="259"/>
      <c r="BJ85" s="259"/>
      <c r="BK85" s="259"/>
      <c r="BL85" s="259"/>
      <c r="BM85" s="259"/>
      <c r="BN85" s="259"/>
      <c r="BO85" s="259"/>
      <c r="BP85" s="259"/>
      <c r="BQ85" s="256">
        <v>79</v>
      </c>
      <c r="BR85" s="261"/>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240"/>
    </row>
    <row r="86" spans="1:131" s="241" customFormat="1" ht="26.25" customHeight="1" x14ac:dyDescent="0.2">
      <c r="A86" s="255">
        <v>19</v>
      </c>
      <c r="B86" s="894"/>
      <c r="C86" s="895"/>
      <c r="D86" s="895"/>
      <c r="E86" s="895"/>
      <c r="F86" s="895"/>
      <c r="G86" s="895"/>
      <c r="H86" s="895"/>
      <c r="I86" s="895"/>
      <c r="J86" s="895"/>
      <c r="K86" s="895"/>
      <c r="L86" s="895"/>
      <c r="M86" s="895"/>
      <c r="N86" s="895"/>
      <c r="O86" s="895"/>
      <c r="P86" s="896"/>
      <c r="Q86" s="897"/>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98"/>
      <c r="BA86" s="898"/>
      <c r="BB86" s="898"/>
      <c r="BC86" s="898"/>
      <c r="BD86" s="899"/>
      <c r="BE86" s="259"/>
      <c r="BF86" s="259"/>
      <c r="BG86" s="259"/>
      <c r="BH86" s="259"/>
      <c r="BI86" s="259"/>
      <c r="BJ86" s="259"/>
      <c r="BK86" s="259"/>
      <c r="BL86" s="259"/>
      <c r="BM86" s="259"/>
      <c r="BN86" s="259"/>
      <c r="BO86" s="259"/>
      <c r="BP86" s="259"/>
      <c r="BQ86" s="256">
        <v>80</v>
      </c>
      <c r="BR86" s="261"/>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240"/>
    </row>
    <row r="87" spans="1:131" s="241" customFormat="1" ht="26.25" customHeight="1" x14ac:dyDescent="0.2">
      <c r="A87" s="263">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59"/>
      <c r="BF87" s="259"/>
      <c r="BG87" s="259"/>
      <c r="BH87" s="259"/>
      <c r="BI87" s="259"/>
      <c r="BJ87" s="259"/>
      <c r="BK87" s="259"/>
      <c r="BL87" s="259"/>
      <c r="BM87" s="259"/>
      <c r="BN87" s="259"/>
      <c r="BO87" s="259"/>
      <c r="BP87" s="259"/>
      <c r="BQ87" s="256">
        <v>81</v>
      </c>
      <c r="BR87" s="261"/>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240"/>
    </row>
    <row r="88" spans="1:131" s="241" customFormat="1" ht="26.25" customHeight="1" thickBot="1" x14ac:dyDescent="0.25">
      <c r="A88" s="258" t="s">
        <v>292</v>
      </c>
      <c r="B88" s="811" t="s">
        <v>323</v>
      </c>
      <c r="C88" s="812"/>
      <c r="D88" s="812"/>
      <c r="E88" s="812"/>
      <c r="F88" s="812"/>
      <c r="G88" s="812"/>
      <c r="H88" s="812"/>
      <c r="I88" s="812"/>
      <c r="J88" s="812"/>
      <c r="K88" s="812"/>
      <c r="L88" s="812"/>
      <c r="M88" s="812"/>
      <c r="N88" s="812"/>
      <c r="O88" s="812"/>
      <c r="P88" s="813"/>
      <c r="Q88" s="859"/>
      <c r="R88" s="860"/>
      <c r="S88" s="860"/>
      <c r="T88" s="860"/>
      <c r="U88" s="860"/>
      <c r="V88" s="860"/>
      <c r="W88" s="860"/>
      <c r="X88" s="860"/>
      <c r="Y88" s="860"/>
      <c r="Z88" s="860"/>
      <c r="AA88" s="860"/>
      <c r="AB88" s="860"/>
      <c r="AC88" s="860"/>
      <c r="AD88" s="860"/>
      <c r="AE88" s="860"/>
      <c r="AF88" s="863">
        <v>35885</v>
      </c>
      <c r="AG88" s="863"/>
      <c r="AH88" s="863"/>
      <c r="AI88" s="863"/>
      <c r="AJ88" s="863"/>
      <c r="AK88" s="860"/>
      <c r="AL88" s="860"/>
      <c r="AM88" s="860"/>
      <c r="AN88" s="860"/>
      <c r="AO88" s="860"/>
      <c r="AP88" s="863">
        <v>4653</v>
      </c>
      <c r="AQ88" s="863"/>
      <c r="AR88" s="863"/>
      <c r="AS88" s="863"/>
      <c r="AT88" s="863"/>
      <c r="AU88" s="863">
        <v>474</v>
      </c>
      <c r="AV88" s="863"/>
      <c r="AW88" s="863"/>
      <c r="AX88" s="863"/>
      <c r="AY88" s="863"/>
      <c r="AZ88" s="868"/>
      <c r="BA88" s="868"/>
      <c r="BB88" s="868"/>
      <c r="BC88" s="868"/>
      <c r="BD88" s="869"/>
      <c r="BE88" s="259"/>
      <c r="BF88" s="259"/>
      <c r="BG88" s="259"/>
      <c r="BH88" s="259"/>
      <c r="BI88" s="259"/>
      <c r="BJ88" s="259"/>
      <c r="BK88" s="259"/>
      <c r="BL88" s="259"/>
      <c r="BM88" s="259"/>
      <c r="BN88" s="259"/>
      <c r="BO88" s="259"/>
      <c r="BP88" s="259"/>
      <c r="BQ88" s="256">
        <v>82</v>
      </c>
      <c r="BR88" s="261"/>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240"/>
    </row>
    <row r="89" spans="1:131" s="241" customFormat="1" ht="26.25" hidden="1" customHeight="1" x14ac:dyDescent="0.2">
      <c r="A89" s="264"/>
      <c r="B89" s="265"/>
      <c r="C89" s="265"/>
      <c r="D89" s="265"/>
      <c r="E89" s="265"/>
      <c r="F89" s="265"/>
      <c r="G89" s="265"/>
      <c r="H89" s="265"/>
      <c r="I89" s="265"/>
      <c r="J89" s="265"/>
      <c r="K89" s="265"/>
      <c r="L89" s="265"/>
      <c r="M89" s="265"/>
      <c r="N89" s="265"/>
      <c r="O89" s="265"/>
      <c r="P89" s="265"/>
      <c r="Q89" s="266"/>
      <c r="R89" s="266"/>
      <c r="S89" s="266"/>
      <c r="T89" s="266"/>
      <c r="U89" s="266"/>
      <c r="V89" s="266"/>
      <c r="W89" s="266"/>
      <c r="X89" s="266"/>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6"/>
      <c r="AY89" s="266"/>
      <c r="AZ89" s="267"/>
      <c r="BA89" s="267"/>
      <c r="BB89" s="267"/>
      <c r="BC89" s="267"/>
      <c r="BD89" s="267"/>
      <c r="BE89" s="259"/>
      <c r="BF89" s="259"/>
      <c r="BG89" s="259"/>
      <c r="BH89" s="259"/>
      <c r="BI89" s="259"/>
      <c r="BJ89" s="259"/>
      <c r="BK89" s="259"/>
      <c r="BL89" s="259"/>
      <c r="BM89" s="259"/>
      <c r="BN89" s="259"/>
      <c r="BO89" s="259"/>
      <c r="BP89" s="259"/>
      <c r="BQ89" s="256">
        <v>83</v>
      </c>
      <c r="BR89" s="261"/>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240"/>
    </row>
    <row r="90" spans="1:131" s="241" customFormat="1" ht="26.25" hidden="1" customHeight="1" x14ac:dyDescent="0.2">
      <c r="A90" s="264"/>
      <c r="B90" s="265"/>
      <c r="C90" s="265"/>
      <c r="D90" s="265"/>
      <c r="E90" s="265"/>
      <c r="F90" s="265"/>
      <c r="G90" s="265"/>
      <c r="H90" s="265"/>
      <c r="I90" s="265"/>
      <c r="J90" s="265"/>
      <c r="K90" s="265"/>
      <c r="L90" s="265"/>
      <c r="M90" s="265"/>
      <c r="N90" s="265"/>
      <c r="O90" s="265"/>
      <c r="P90" s="265"/>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266"/>
      <c r="AP90" s="266"/>
      <c r="AQ90" s="266"/>
      <c r="AR90" s="266"/>
      <c r="AS90" s="266"/>
      <c r="AT90" s="266"/>
      <c r="AU90" s="266"/>
      <c r="AV90" s="266"/>
      <c r="AW90" s="266"/>
      <c r="AX90" s="266"/>
      <c r="AY90" s="266"/>
      <c r="AZ90" s="267"/>
      <c r="BA90" s="267"/>
      <c r="BB90" s="267"/>
      <c r="BC90" s="267"/>
      <c r="BD90" s="267"/>
      <c r="BE90" s="259"/>
      <c r="BF90" s="259"/>
      <c r="BG90" s="259"/>
      <c r="BH90" s="259"/>
      <c r="BI90" s="259"/>
      <c r="BJ90" s="259"/>
      <c r="BK90" s="259"/>
      <c r="BL90" s="259"/>
      <c r="BM90" s="259"/>
      <c r="BN90" s="259"/>
      <c r="BO90" s="259"/>
      <c r="BP90" s="259"/>
      <c r="BQ90" s="256">
        <v>84</v>
      </c>
      <c r="BR90" s="261"/>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240"/>
    </row>
    <row r="91" spans="1:131" s="241" customFormat="1" ht="26.25" hidden="1" customHeight="1" x14ac:dyDescent="0.2">
      <c r="A91" s="264"/>
      <c r="B91" s="265"/>
      <c r="C91" s="265"/>
      <c r="D91" s="265"/>
      <c r="E91" s="265"/>
      <c r="F91" s="265"/>
      <c r="G91" s="265"/>
      <c r="H91" s="265"/>
      <c r="I91" s="265"/>
      <c r="J91" s="265"/>
      <c r="K91" s="265"/>
      <c r="L91" s="265"/>
      <c r="M91" s="265"/>
      <c r="N91" s="265"/>
      <c r="O91" s="265"/>
      <c r="P91" s="265"/>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6"/>
      <c r="AX91" s="266"/>
      <c r="AY91" s="266"/>
      <c r="AZ91" s="267"/>
      <c r="BA91" s="267"/>
      <c r="BB91" s="267"/>
      <c r="BC91" s="267"/>
      <c r="BD91" s="267"/>
      <c r="BE91" s="259"/>
      <c r="BF91" s="259"/>
      <c r="BG91" s="259"/>
      <c r="BH91" s="259"/>
      <c r="BI91" s="259"/>
      <c r="BJ91" s="259"/>
      <c r="BK91" s="259"/>
      <c r="BL91" s="259"/>
      <c r="BM91" s="259"/>
      <c r="BN91" s="259"/>
      <c r="BO91" s="259"/>
      <c r="BP91" s="259"/>
      <c r="BQ91" s="256">
        <v>85</v>
      </c>
      <c r="BR91" s="261"/>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240"/>
    </row>
    <row r="92" spans="1:131" s="241" customFormat="1" ht="26.25" hidden="1" customHeight="1" x14ac:dyDescent="0.2">
      <c r="A92" s="264"/>
      <c r="B92" s="265"/>
      <c r="C92" s="265"/>
      <c r="D92" s="265"/>
      <c r="E92" s="265"/>
      <c r="F92" s="265"/>
      <c r="G92" s="265"/>
      <c r="H92" s="265"/>
      <c r="I92" s="265"/>
      <c r="J92" s="265"/>
      <c r="K92" s="265"/>
      <c r="L92" s="265"/>
      <c r="M92" s="265"/>
      <c r="N92" s="265"/>
      <c r="O92" s="265"/>
      <c r="P92" s="265"/>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6"/>
      <c r="AX92" s="266"/>
      <c r="AY92" s="266"/>
      <c r="AZ92" s="267"/>
      <c r="BA92" s="267"/>
      <c r="BB92" s="267"/>
      <c r="BC92" s="267"/>
      <c r="BD92" s="267"/>
      <c r="BE92" s="259"/>
      <c r="BF92" s="259"/>
      <c r="BG92" s="259"/>
      <c r="BH92" s="259"/>
      <c r="BI92" s="259"/>
      <c r="BJ92" s="259"/>
      <c r="BK92" s="259"/>
      <c r="BL92" s="259"/>
      <c r="BM92" s="259"/>
      <c r="BN92" s="259"/>
      <c r="BO92" s="259"/>
      <c r="BP92" s="259"/>
      <c r="BQ92" s="256">
        <v>86</v>
      </c>
      <c r="BR92" s="261"/>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240"/>
    </row>
    <row r="93" spans="1:131" s="241" customFormat="1" ht="26.25" hidden="1" customHeight="1" x14ac:dyDescent="0.2">
      <c r="A93" s="264"/>
      <c r="B93" s="265"/>
      <c r="C93" s="265"/>
      <c r="D93" s="265"/>
      <c r="E93" s="265"/>
      <c r="F93" s="265"/>
      <c r="G93" s="265"/>
      <c r="H93" s="265"/>
      <c r="I93" s="265"/>
      <c r="J93" s="265"/>
      <c r="K93" s="265"/>
      <c r="L93" s="265"/>
      <c r="M93" s="265"/>
      <c r="N93" s="265"/>
      <c r="O93" s="265"/>
      <c r="P93" s="265"/>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6"/>
      <c r="AX93" s="266"/>
      <c r="AY93" s="266"/>
      <c r="AZ93" s="267"/>
      <c r="BA93" s="267"/>
      <c r="BB93" s="267"/>
      <c r="BC93" s="267"/>
      <c r="BD93" s="267"/>
      <c r="BE93" s="259"/>
      <c r="BF93" s="259"/>
      <c r="BG93" s="259"/>
      <c r="BH93" s="259"/>
      <c r="BI93" s="259"/>
      <c r="BJ93" s="259"/>
      <c r="BK93" s="259"/>
      <c r="BL93" s="259"/>
      <c r="BM93" s="259"/>
      <c r="BN93" s="259"/>
      <c r="BO93" s="259"/>
      <c r="BP93" s="259"/>
      <c r="BQ93" s="256">
        <v>87</v>
      </c>
      <c r="BR93" s="261"/>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240"/>
    </row>
    <row r="94" spans="1:131" s="241" customFormat="1" ht="26.25" hidden="1" customHeight="1" x14ac:dyDescent="0.2">
      <c r="A94" s="264"/>
      <c r="B94" s="265"/>
      <c r="C94" s="265"/>
      <c r="D94" s="265"/>
      <c r="E94" s="265"/>
      <c r="F94" s="265"/>
      <c r="G94" s="265"/>
      <c r="H94" s="265"/>
      <c r="I94" s="265"/>
      <c r="J94" s="265"/>
      <c r="K94" s="265"/>
      <c r="L94" s="265"/>
      <c r="M94" s="265"/>
      <c r="N94" s="265"/>
      <c r="O94" s="265"/>
      <c r="P94" s="265"/>
      <c r="Q94" s="266"/>
      <c r="R94" s="266"/>
      <c r="S94" s="266"/>
      <c r="T94" s="266"/>
      <c r="U94" s="266"/>
      <c r="V94" s="266"/>
      <c r="W94" s="266"/>
      <c r="X94" s="266"/>
      <c r="Y94" s="266"/>
      <c r="Z94" s="266"/>
      <c r="AA94" s="266"/>
      <c r="AB94" s="266"/>
      <c r="AC94" s="266"/>
      <c r="AD94" s="266"/>
      <c r="AE94" s="266"/>
      <c r="AF94" s="266"/>
      <c r="AG94" s="266"/>
      <c r="AH94" s="266"/>
      <c r="AI94" s="266"/>
      <c r="AJ94" s="266"/>
      <c r="AK94" s="266"/>
      <c r="AL94" s="266"/>
      <c r="AM94" s="266"/>
      <c r="AN94" s="266"/>
      <c r="AO94" s="266"/>
      <c r="AP94" s="266"/>
      <c r="AQ94" s="266"/>
      <c r="AR94" s="266"/>
      <c r="AS94" s="266"/>
      <c r="AT94" s="266"/>
      <c r="AU94" s="266"/>
      <c r="AV94" s="266"/>
      <c r="AW94" s="266"/>
      <c r="AX94" s="266"/>
      <c r="AY94" s="266"/>
      <c r="AZ94" s="267"/>
      <c r="BA94" s="267"/>
      <c r="BB94" s="267"/>
      <c r="BC94" s="267"/>
      <c r="BD94" s="267"/>
      <c r="BE94" s="259"/>
      <c r="BF94" s="259"/>
      <c r="BG94" s="259"/>
      <c r="BH94" s="259"/>
      <c r="BI94" s="259"/>
      <c r="BJ94" s="259"/>
      <c r="BK94" s="259"/>
      <c r="BL94" s="259"/>
      <c r="BM94" s="259"/>
      <c r="BN94" s="259"/>
      <c r="BO94" s="259"/>
      <c r="BP94" s="259"/>
      <c r="BQ94" s="256">
        <v>88</v>
      </c>
      <c r="BR94" s="261"/>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240"/>
    </row>
    <row r="95" spans="1:131" s="241" customFormat="1" ht="26.25" hidden="1" customHeight="1" x14ac:dyDescent="0.2">
      <c r="A95" s="264"/>
      <c r="B95" s="265"/>
      <c r="C95" s="265"/>
      <c r="D95" s="265"/>
      <c r="E95" s="265"/>
      <c r="F95" s="265"/>
      <c r="G95" s="265"/>
      <c r="H95" s="265"/>
      <c r="I95" s="265"/>
      <c r="J95" s="265"/>
      <c r="K95" s="265"/>
      <c r="L95" s="265"/>
      <c r="M95" s="265"/>
      <c r="N95" s="265"/>
      <c r="O95" s="265"/>
      <c r="P95" s="265"/>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7"/>
      <c r="BA95" s="267"/>
      <c r="BB95" s="267"/>
      <c r="BC95" s="267"/>
      <c r="BD95" s="267"/>
      <c r="BE95" s="259"/>
      <c r="BF95" s="259"/>
      <c r="BG95" s="259"/>
      <c r="BH95" s="259"/>
      <c r="BI95" s="259"/>
      <c r="BJ95" s="259"/>
      <c r="BK95" s="259"/>
      <c r="BL95" s="259"/>
      <c r="BM95" s="259"/>
      <c r="BN95" s="259"/>
      <c r="BO95" s="259"/>
      <c r="BP95" s="259"/>
      <c r="BQ95" s="256">
        <v>89</v>
      </c>
      <c r="BR95" s="261"/>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240"/>
    </row>
    <row r="96" spans="1:131" s="241" customFormat="1" ht="26.25" hidden="1" customHeight="1" x14ac:dyDescent="0.2">
      <c r="A96" s="264"/>
      <c r="B96" s="265"/>
      <c r="C96" s="265"/>
      <c r="D96" s="265"/>
      <c r="E96" s="265"/>
      <c r="F96" s="265"/>
      <c r="G96" s="265"/>
      <c r="H96" s="265"/>
      <c r="I96" s="265"/>
      <c r="J96" s="265"/>
      <c r="K96" s="265"/>
      <c r="L96" s="265"/>
      <c r="M96" s="265"/>
      <c r="N96" s="265"/>
      <c r="O96" s="265"/>
      <c r="P96" s="265"/>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c r="AZ96" s="267"/>
      <c r="BA96" s="267"/>
      <c r="BB96" s="267"/>
      <c r="BC96" s="267"/>
      <c r="BD96" s="267"/>
      <c r="BE96" s="259"/>
      <c r="BF96" s="259"/>
      <c r="BG96" s="259"/>
      <c r="BH96" s="259"/>
      <c r="BI96" s="259"/>
      <c r="BJ96" s="259"/>
      <c r="BK96" s="259"/>
      <c r="BL96" s="259"/>
      <c r="BM96" s="259"/>
      <c r="BN96" s="259"/>
      <c r="BO96" s="259"/>
      <c r="BP96" s="259"/>
      <c r="BQ96" s="256">
        <v>90</v>
      </c>
      <c r="BR96" s="261"/>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240"/>
    </row>
    <row r="97" spans="1:131" s="241" customFormat="1" ht="26.25" hidden="1" customHeight="1" x14ac:dyDescent="0.2">
      <c r="A97" s="264"/>
      <c r="B97" s="265"/>
      <c r="C97" s="265"/>
      <c r="D97" s="265"/>
      <c r="E97" s="265"/>
      <c r="F97" s="265"/>
      <c r="G97" s="265"/>
      <c r="H97" s="265"/>
      <c r="I97" s="265"/>
      <c r="J97" s="265"/>
      <c r="K97" s="265"/>
      <c r="L97" s="265"/>
      <c r="M97" s="265"/>
      <c r="N97" s="265"/>
      <c r="O97" s="265"/>
      <c r="P97" s="265"/>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66"/>
      <c r="AS97" s="266"/>
      <c r="AT97" s="266"/>
      <c r="AU97" s="266"/>
      <c r="AV97" s="266"/>
      <c r="AW97" s="266"/>
      <c r="AX97" s="266"/>
      <c r="AY97" s="266"/>
      <c r="AZ97" s="267"/>
      <c r="BA97" s="267"/>
      <c r="BB97" s="267"/>
      <c r="BC97" s="267"/>
      <c r="BD97" s="267"/>
      <c r="BE97" s="259"/>
      <c r="BF97" s="259"/>
      <c r="BG97" s="259"/>
      <c r="BH97" s="259"/>
      <c r="BI97" s="259"/>
      <c r="BJ97" s="259"/>
      <c r="BK97" s="259"/>
      <c r="BL97" s="259"/>
      <c r="BM97" s="259"/>
      <c r="BN97" s="259"/>
      <c r="BO97" s="259"/>
      <c r="BP97" s="259"/>
      <c r="BQ97" s="256">
        <v>91</v>
      </c>
      <c r="BR97" s="261"/>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240"/>
    </row>
    <row r="98" spans="1:131" s="241" customFormat="1" ht="26.25" hidden="1" customHeight="1" x14ac:dyDescent="0.2">
      <c r="A98" s="264"/>
      <c r="B98" s="265"/>
      <c r="C98" s="265"/>
      <c r="D98" s="265"/>
      <c r="E98" s="265"/>
      <c r="F98" s="265"/>
      <c r="G98" s="265"/>
      <c r="H98" s="265"/>
      <c r="I98" s="265"/>
      <c r="J98" s="265"/>
      <c r="K98" s="265"/>
      <c r="L98" s="265"/>
      <c r="M98" s="265"/>
      <c r="N98" s="265"/>
      <c r="O98" s="265"/>
      <c r="P98" s="265"/>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c r="AZ98" s="267"/>
      <c r="BA98" s="267"/>
      <c r="BB98" s="267"/>
      <c r="BC98" s="267"/>
      <c r="BD98" s="267"/>
      <c r="BE98" s="259"/>
      <c r="BF98" s="259"/>
      <c r="BG98" s="259"/>
      <c r="BH98" s="259"/>
      <c r="BI98" s="259"/>
      <c r="BJ98" s="259"/>
      <c r="BK98" s="259"/>
      <c r="BL98" s="259"/>
      <c r="BM98" s="259"/>
      <c r="BN98" s="259"/>
      <c r="BO98" s="259"/>
      <c r="BP98" s="259"/>
      <c r="BQ98" s="256">
        <v>92</v>
      </c>
      <c r="BR98" s="261"/>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240"/>
    </row>
    <row r="99" spans="1:131" s="241" customFormat="1" ht="26.25" hidden="1" customHeight="1" x14ac:dyDescent="0.2">
      <c r="A99" s="264"/>
      <c r="B99" s="265"/>
      <c r="C99" s="265"/>
      <c r="D99" s="265"/>
      <c r="E99" s="265"/>
      <c r="F99" s="265"/>
      <c r="G99" s="265"/>
      <c r="H99" s="265"/>
      <c r="I99" s="265"/>
      <c r="J99" s="265"/>
      <c r="K99" s="265"/>
      <c r="L99" s="265"/>
      <c r="M99" s="265"/>
      <c r="N99" s="265"/>
      <c r="O99" s="265"/>
      <c r="P99" s="265"/>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6"/>
      <c r="AU99" s="266"/>
      <c r="AV99" s="266"/>
      <c r="AW99" s="266"/>
      <c r="AX99" s="266"/>
      <c r="AY99" s="266"/>
      <c r="AZ99" s="267"/>
      <c r="BA99" s="267"/>
      <c r="BB99" s="267"/>
      <c r="BC99" s="267"/>
      <c r="BD99" s="267"/>
      <c r="BE99" s="259"/>
      <c r="BF99" s="259"/>
      <c r="BG99" s="259"/>
      <c r="BH99" s="259"/>
      <c r="BI99" s="259"/>
      <c r="BJ99" s="259"/>
      <c r="BK99" s="259"/>
      <c r="BL99" s="259"/>
      <c r="BM99" s="259"/>
      <c r="BN99" s="259"/>
      <c r="BO99" s="259"/>
      <c r="BP99" s="259"/>
      <c r="BQ99" s="256">
        <v>93</v>
      </c>
      <c r="BR99" s="261"/>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240"/>
    </row>
    <row r="100" spans="1:131" s="241" customFormat="1" ht="26.25" hidden="1" customHeight="1" x14ac:dyDescent="0.2">
      <c r="A100" s="264"/>
      <c r="B100" s="265"/>
      <c r="C100" s="265"/>
      <c r="D100" s="265"/>
      <c r="E100" s="265"/>
      <c r="F100" s="265"/>
      <c r="G100" s="265"/>
      <c r="H100" s="265"/>
      <c r="I100" s="265"/>
      <c r="J100" s="265"/>
      <c r="K100" s="265"/>
      <c r="L100" s="265"/>
      <c r="M100" s="265"/>
      <c r="N100" s="265"/>
      <c r="O100" s="265"/>
      <c r="P100" s="265"/>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6"/>
      <c r="AY100" s="266"/>
      <c r="AZ100" s="267"/>
      <c r="BA100" s="267"/>
      <c r="BB100" s="267"/>
      <c r="BC100" s="267"/>
      <c r="BD100" s="267"/>
      <c r="BE100" s="259"/>
      <c r="BF100" s="259"/>
      <c r="BG100" s="259"/>
      <c r="BH100" s="259"/>
      <c r="BI100" s="259"/>
      <c r="BJ100" s="259"/>
      <c r="BK100" s="259"/>
      <c r="BL100" s="259"/>
      <c r="BM100" s="259"/>
      <c r="BN100" s="259"/>
      <c r="BO100" s="259"/>
      <c r="BP100" s="259"/>
      <c r="BQ100" s="256">
        <v>94</v>
      </c>
      <c r="BR100" s="261"/>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240"/>
    </row>
    <row r="101" spans="1:131" s="241" customFormat="1" ht="26.25" hidden="1" customHeight="1" x14ac:dyDescent="0.2">
      <c r="A101" s="264"/>
      <c r="B101" s="265"/>
      <c r="C101" s="265"/>
      <c r="D101" s="265"/>
      <c r="E101" s="265"/>
      <c r="F101" s="265"/>
      <c r="G101" s="265"/>
      <c r="H101" s="265"/>
      <c r="I101" s="265"/>
      <c r="J101" s="265"/>
      <c r="K101" s="265"/>
      <c r="L101" s="265"/>
      <c r="M101" s="265"/>
      <c r="N101" s="265"/>
      <c r="O101" s="265"/>
      <c r="P101" s="265"/>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7"/>
      <c r="BA101" s="267"/>
      <c r="BB101" s="267"/>
      <c r="BC101" s="267"/>
      <c r="BD101" s="267"/>
      <c r="BE101" s="259"/>
      <c r="BF101" s="259"/>
      <c r="BG101" s="259"/>
      <c r="BH101" s="259"/>
      <c r="BI101" s="259"/>
      <c r="BJ101" s="259"/>
      <c r="BK101" s="259"/>
      <c r="BL101" s="259"/>
      <c r="BM101" s="259"/>
      <c r="BN101" s="259"/>
      <c r="BO101" s="259"/>
      <c r="BP101" s="259"/>
      <c r="BQ101" s="256">
        <v>95</v>
      </c>
      <c r="BR101" s="261"/>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240"/>
    </row>
    <row r="102" spans="1:131" s="241" customFormat="1" ht="26.25" customHeight="1" thickBot="1" x14ac:dyDescent="0.25">
      <c r="A102" s="264"/>
      <c r="B102" s="265"/>
      <c r="C102" s="265"/>
      <c r="D102" s="265"/>
      <c r="E102" s="265"/>
      <c r="F102" s="265"/>
      <c r="G102" s="265"/>
      <c r="H102" s="265"/>
      <c r="I102" s="265"/>
      <c r="J102" s="265"/>
      <c r="K102" s="265"/>
      <c r="L102" s="265"/>
      <c r="M102" s="265"/>
      <c r="N102" s="265"/>
      <c r="O102" s="265"/>
      <c r="P102" s="265"/>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c r="AL102" s="266"/>
      <c r="AM102" s="266"/>
      <c r="AN102" s="266"/>
      <c r="AO102" s="266"/>
      <c r="AP102" s="266"/>
      <c r="AQ102" s="266"/>
      <c r="AR102" s="266"/>
      <c r="AS102" s="266"/>
      <c r="AT102" s="266"/>
      <c r="AU102" s="266"/>
      <c r="AV102" s="266"/>
      <c r="AW102" s="266"/>
      <c r="AX102" s="266"/>
      <c r="AY102" s="266"/>
      <c r="AZ102" s="267"/>
      <c r="BA102" s="267"/>
      <c r="BB102" s="267"/>
      <c r="BC102" s="267"/>
      <c r="BD102" s="267"/>
      <c r="BE102" s="259"/>
      <c r="BF102" s="259"/>
      <c r="BG102" s="259"/>
      <c r="BH102" s="259"/>
      <c r="BI102" s="259"/>
      <c r="BJ102" s="259"/>
      <c r="BK102" s="259"/>
      <c r="BL102" s="259"/>
      <c r="BM102" s="259"/>
      <c r="BN102" s="259"/>
      <c r="BO102" s="259"/>
      <c r="BP102" s="259"/>
      <c r="BQ102" s="258" t="s">
        <v>292</v>
      </c>
      <c r="BR102" s="811" t="s">
        <v>324</v>
      </c>
      <c r="BS102" s="812"/>
      <c r="BT102" s="812"/>
      <c r="BU102" s="812"/>
      <c r="BV102" s="812"/>
      <c r="BW102" s="812"/>
      <c r="BX102" s="812"/>
      <c r="BY102" s="812"/>
      <c r="BZ102" s="812"/>
      <c r="CA102" s="812"/>
      <c r="CB102" s="812"/>
      <c r="CC102" s="812"/>
      <c r="CD102" s="812"/>
      <c r="CE102" s="812"/>
      <c r="CF102" s="812"/>
      <c r="CG102" s="813"/>
      <c r="CH102" s="910"/>
      <c r="CI102" s="911"/>
      <c r="CJ102" s="911"/>
      <c r="CK102" s="911"/>
      <c r="CL102" s="912"/>
      <c r="CM102" s="910"/>
      <c r="CN102" s="911"/>
      <c r="CO102" s="911"/>
      <c r="CP102" s="911"/>
      <c r="CQ102" s="912"/>
      <c r="CR102" s="913">
        <v>269</v>
      </c>
      <c r="CS102" s="871"/>
      <c r="CT102" s="871"/>
      <c r="CU102" s="871"/>
      <c r="CV102" s="914"/>
      <c r="CW102" s="913">
        <v>89</v>
      </c>
      <c r="CX102" s="871"/>
      <c r="CY102" s="871"/>
      <c r="CZ102" s="871"/>
      <c r="DA102" s="914"/>
      <c r="DB102" s="913"/>
      <c r="DC102" s="871"/>
      <c r="DD102" s="871"/>
      <c r="DE102" s="871"/>
      <c r="DF102" s="914"/>
      <c r="DG102" s="913"/>
      <c r="DH102" s="871"/>
      <c r="DI102" s="871"/>
      <c r="DJ102" s="871"/>
      <c r="DK102" s="914"/>
      <c r="DL102" s="913"/>
      <c r="DM102" s="871"/>
      <c r="DN102" s="871"/>
      <c r="DO102" s="871"/>
      <c r="DP102" s="914"/>
      <c r="DQ102" s="913"/>
      <c r="DR102" s="871"/>
      <c r="DS102" s="871"/>
      <c r="DT102" s="871"/>
      <c r="DU102" s="914"/>
      <c r="DV102" s="937"/>
      <c r="DW102" s="938"/>
      <c r="DX102" s="938"/>
      <c r="DY102" s="938"/>
      <c r="DZ102" s="939"/>
      <c r="EA102" s="240"/>
    </row>
    <row r="103" spans="1:131" s="241" customFormat="1" ht="26.25" customHeight="1" x14ac:dyDescent="0.2">
      <c r="A103" s="264"/>
      <c r="B103" s="265"/>
      <c r="C103" s="265"/>
      <c r="D103" s="265"/>
      <c r="E103" s="265"/>
      <c r="F103" s="265"/>
      <c r="G103" s="265"/>
      <c r="H103" s="265"/>
      <c r="I103" s="265"/>
      <c r="J103" s="265"/>
      <c r="K103" s="265"/>
      <c r="L103" s="265"/>
      <c r="M103" s="265"/>
      <c r="N103" s="265"/>
      <c r="O103" s="265"/>
      <c r="P103" s="265"/>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6"/>
      <c r="AY103" s="266"/>
      <c r="AZ103" s="267"/>
      <c r="BA103" s="267"/>
      <c r="BB103" s="267"/>
      <c r="BC103" s="267"/>
      <c r="BD103" s="267"/>
      <c r="BE103" s="259"/>
      <c r="BF103" s="259"/>
      <c r="BG103" s="259"/>
      <c r="BH103" s="259"/>
      <c r="BI103" s="259"/>
      <c r="BJ103" s="259"/>
      <c r="BK103" s="259"/>
      <c r="BL103" s="259"/>
      <c r="BM103" s="259"/>
      <c r="BN103" s="259"/>
      <c r="BO103" s="259"/>
      <c r="BP103" s="259"/>
      <c r="BQ103" s="940" t="s">
        <v>325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40"/>
    </row>
    <row r="104" spans="1:131" s="241" customFormat="1" ht="26.25" customHeight="1" x14ac:dyDescent="0.2">
      <c r="A104" s="264"/>
      <c r="B104" s="265"/>
      <c r="C104" s="265"/>
      <c r="D104" s="265"/>
      <c r="E104" s="265"/>
      <c r="F104" s="265"/>
      <c r="G104" s="265"/>
      <c r="H104" s="265"/>
      <c r="I104" s="265"/>
      <c r="J104" s="265"/>
      <c r="K104" s="265"/>
      <c r="L104" s="265"/>
      <c r="M104" s="265"/>
      <c r="N104" s="265"/>
      <c r="O104" s="265"/>
      <c r="P104" s="265"/>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7"/>
      <c r="BA104" s="267"/>
      <c r="BB104" s="267"/>
      <c r="BC104" s="267"/>
      <c r="BD104" s="267"/>
      <c r="BE104" s="259"/>
      <c r="BF104" s="259"/>
      <c r="BG104" s="259"/>
      <c r="BH104" s="259"/>
      <c r="BI104" s="259"/>
      <c r="BJ104" s="259"/>
      <c r="BK104" s="259"/>
      <c r="BL104" s="259"/>
      <c r="BM104" s="259"/>
      <c r="BN104" s="259"/>
      <c r="BO104" s="259"/>
      <c r="BP104" s="259"/>
      <c r="BQ104" s="941" t="s">
        <v>326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40"/>
    </row>
    <row r="105" spans="1:131" s="241" customFormat="1" ht="11.25" customHeight="1" x14ac:dyDescent="0.2">
      <c r="A105" s="259"/>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59"/>
      <c r="BB105" s="259"/>
      <c r="BC105" s="259"/>
      <c r="BD105" s="259"/>
      <c r="BE105" s="259"/>
      <c r="BF105" s="259"/>
      <c r="BG105" s="259"/>
      <c r="BH105" s="259"/>
      <c r="BI105" s="259"/>
      <c r="BJ105" s="259"/>
      <c r="BK105" s="259"/>
      <c r="BL105" s="259"/>
      <c r="BM105" s="259"/>
      <c r="BN105" s="259"/>
      <c r="BO105" s="259"/>
      <c r="BP105" s="259"/>
      <c r="BQ105" s="262"/>
      <c r="BR105" s="262"/>
      <c r="BS105" s="262"/>
      <c r="BT105" s="262"/>
      <c r="BU105" s="262"/>
      <c r="BV105" s="262"/>
      <c r="BW105" s="262"/>
      <c r="BX105" s="262"/>
      <c r="BY105" s="262"/>
      <c r="BZ105" s="262"/>
      <c r="CA105" s="262"/>
      <c r="CB105" s="262"/>
      <c r="CC105" s="262"/>
      <c r="CD105" s="262"/>
      <c r="CE105" s="262"/>
      <c r="CF105" s="262"/>
      <c r="CG105" s="262"/>
      <c r="CH105" s="262"/>
      <c r="CI105" s="262"/>
      <c r="CJ105" s="262"/>
      <c r="CK105" s="262"/>
      <c r="CL105" s="262"/>
      <c r="CM105" s="262"/>
      <c r="CN105" s="262"/>
      <c r="CO105" s="262"/>
      <c r="CP105" s="262"/>
      <c r="CQ105" s="262"/>
      <c r="CR105" s="262"/>
      <c r="CS105" s="262"/>
      <c r="CT105" s="262"/>
      <c r="CU105" s="262"/>
      <c r="CV105" s="262"/>
      <c r="CW105" s="262"/>
      <c r="CX105" s="262"/>
      <c r="CY105" s="262"/>
      <c r="CZ105" s="262"/>
      <c r="DA105" s="262"/>
      <c r="DB105" s="262"/>
      <c r="DC105" s="262"/>
      <c r="DD105" s="262"/>
      <c r="DE105" s="262"/>
      <c r="DF105" s="262"/>
      <c r="DG105" s="262"/>
      <c r="DH105" s="262"/>
      <c r="DI105" s="262"/>
      <c r="DJ105" s="262"/>
      <c r="DK105" s="262"/>
      <c r="DL105" s="262"/>
      <c r="DM105" s="262"/>
      <c r="DN105" s="262"/>
      <c r="DO105" s="262"/>
      <c r="DP105" s="262"/>
      <c r="DQ105" s="262"/>
      <c r="DR105" s="262"/>
      <c r="DS105" s="262"/>
      <c r="DT105" s="262"/>
      <c r="DU105" s="262"/>
      <c r="DV105" s="262"/>
      <c r="DW105" s="262"/>
      <c r="DX105" s="262"/>
      <c r="DY105" s="262"/>
      <c r="DZ105" s="262"/>
      <c r="EA105" s="240"/>
    </row>
    <row r="106" spans="1:131" s="241" customFormat="1" ht="11.25" customHeight="1" x14ac:dyDescent="0.2">
      <c r="A106" s="268"/>
      <c r="B106" s="268"/>
      <c r="C106" s="268"/>
      <c r="D106" s="268"/>
      <c r="E106" s="268"/>
      <c r="F106" s="268"/>
      <c r="G106" s="268"/>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8"/>
      <c r="AY106" s="268"/>
      <c r="AZ106" s="268"/>
      <c r="BA106" s="268"/>
      <c r="BB106" s="268"/>
      <c r="BC106" s="268"/>
      <c r="BD106" s="268"/>
      <c r="BE106" s="268"/>
      <c r="BF106" s="268"/>
      <c r="BG106" s="268"/>
      <c r="BH106" s="268"/>
      <c r="BI106" s="268"/>
      <c r="BJ106" s="268"/>
      <c r="BK106" s="268"/>
      <c r="BL106" s="268"/>
      <c r="BM106" s="268"/>
      <c r="BN106" s="268"/>
      <c r="BO106" s="268"/>
      <c r="BP106" s="268"/>
      <c r="BQ106" s="262"/>
      <c r="BR106" s="262"/>
      <c r="BS106" s="262"/>
      <c r="BT106" s="262"/>
      <c r="BU106" s="262"/>
      <c r="BV106" s="262"/>
      <c r="BW106" s="262"/>
      <c r="BX106" s="262"/>
      <c r="BY106" s="262"/>
      <c r="BZ106" s="262"/>
      <c r="CA106" s="262"/>
      <c r="CB106" s="262"/>
      <c r="CC106" s="262"/>
      <c r="CD106" s="262"/>
      <c r="CE106" s="262"/>
      <c r="CF106" s="262"/>
      <c r="CG106" s="262"/>
      <c r="CH106" s="262"/>
      <c r="CI106" s="262"/>
      <c r="CJ106" s="262"/>
      <c r="CK106" s="262"/>
      <c r="CL106" s="262"/>
      <c r="CM106" s="262"/>
      <c r="CN106" s="262"/>
      <c r="CO106" s="262"/>
      <c r="CP106" s="262"/>
      <c r="CQ106" s="262"/>
      <c r="CR106" s="262"/>
      <c r="CS106" s="262"/>
      <c r="CT106" s="262"/>
      <c r="CU106" s="262"/>
      <c r="CV106" s="262"/>
      <c r="CW106" s="262"/>
      <c r="CX106" s="262"/>
      <c r="CY106" s="262"/>
      <c r="CZ106" s="262"/>
      <c r="DA106" s="262"/>
      <c r="DB106" s="262"/>
      <c r="DC106" s="262"/>
      <c r="DD106" s="262"/>
      <c r="DE106" s="262"/>
      <c r="DF106" s="262"/>
      <c r="DG106" s="262"/>
      <c r="DH106" s="262"/>
      <c r="DI106" s="262"/>
      <c r="DJ106" s="262"/>
      <c r="DK106" s="262"/>
      <c r="DL106" s="262"/>
      <c r="DM106" s="262"/>
      <c r="DN106" s="262"/>
      <c r="DO106" s="262"/>
      <c r="DP106" s="262"/>
      <c r="DQ106" s="262"/>
      <c r="DR106" s="262"/>
      <c r="DS106" s="262"/>
      <c r="DT106" s="262"/>
      <c r="DU106" s="262"/>
      <c r="DV106" s="262"/>
      <c r="DW106" s="262"/>
      <c r="DX106" s="262"/>
      <c r="DY106" s="262"/>
      <c r="DZ106" s="262"/>
      <c r="EA106" s="240"/>
    </row>
    <row r="107" spans="1:131" s="240" customFormat="1" ht="26.25" customHeight="1" thickBot="1" x14ac:dyDescent="0.25">
      <c r="A107" s="269" t="s">
        <v>327</v>
      </c>
      <c r="B107" s="270"/>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69" t="s">
        <v>328</v>
      </c>
      <c r="AV107" s="270"/>
      <c r="AW107" s="270"/>
      <c r="AX107" s="270"/>
      <c r="AY107" s="270"/>
      <c r="AZ107" s="270"/>
      <c r="BA107" s="270"/>
      <c r="BB107" s="270"/>
      <c r="BC107" s="270"/>
      <c r="BD107" s="270"/>
      <c r="BE107" s="270"/>
      <c r="BF107" s="270"/>
      <c r="BG107" s="270"/>
      <c r="BH107" s="270"/>
      <c r="BI107" s="270"/>
      <c r="BJ107" s="270"/>
      <c r="BK107" s="270"/>
      <c r="BL107" s="270"/>
      <c r="BM107" s="270"/>
      <c r="BN107" s="270"/>
      <c r="BO107" s="270"/>
      <c r="BP107" s="270"/>
      <c r="BQ107" s="270"/>
      <c r="BR107" s="270"/>
      <c r="BS107" s="270"/>
      <c r="BT107" s="270"/>
      <c r="BU107" s="270"/>
      <c r="BV107" s="270"/>
      <c r="BW107" s="270"/>
      <c r="BX107" s="270"/>
      <c r="BY107" s="270"/>
      <c r="BZ107" s="270"/>
      <c r="CA107" s="270"/>
      <c r="CB107" s="270"/>
      <c r="CC107" s="270"/>
      <c r="CD107" s="270"/>
      <c r="CE107" s="270"/>
      <c r="CF107" s="270"/>
      <c r="CG107" s="270"/>
      <c r="CH107" s="270"/>
      <c r="CI107" s="270"/>
      <c r="CJ107" s="270"/>
      <c r="CK107" s="270"/>
      <c r="CL107" s="270"/>
      <c r="CM107" s="270"/>
      <c r="CN107" s="270"/>
      <c r="CO107" s="270"/>
      <c r="CP107" s="270"/>
      <c r="CQ107" s="270"/>
      <c r="CR107" s="270"/>
      <c r="CS107" s="270"/>
      <c r="CT107" s="270"/>
      <c r="CU107" s="270"/>
      <c r="CV107" s="270"/>
      <c r="CW107" s="270"/>
      <c r="CX107" s="270"/>
      <c r="CY107" s="270"/>
      <c r="CZ107" s="270"/>
      <c r="DA107" s="270"/>
      <c r="DB107" s="270"/>
      <c r="DC107" s="270"/>
      <c r="DD107" s="270"/>
      <c r="DE107" s="270"/>
      <c r="DF107" s="270"/>
      <c r="DG107" s="270"/>
      <c r="DH107" s="270"/>
      <c r="DI107" s="270"/>
      <c r="DJ107" s="270"/>
      <c r="DK107" s="270"/>
      <c r="DL107" s="270"/>
      <c r="DM107" s="270"/>
      <c r="DN107" s="270"/>
      <c r="DO107" s="270"/>
      <c r="DP107" s="270"/>
      <c r="DQ107" s="270"/>
      <c r="DR107" s="270"/>
      <c r="DS107" s="270"/>
      <c r="DT107" s="270"/>
      <c r="DU107" s="270"/>
      <c r="DV107" s="270"/>
      <c r="DW107" s="270"/>
      <c r="DX107" s="270"/>
      <c r="DY107" s="270"/>
      <c r="DZ107" s="270"/>
    </row>
    <row r="108" spans="1:131" s="240" customFormat="1" ht="26.25" customHeight="1" x14ac:dyDescent="0.2">
      <c r="A108" s="942" t="s">
        <v>329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330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40" customFormat="1" ht="26.25" customHeight="1" x14ac:dyDescent="0.2">
      <c r="A109" s="935" t="s">
        <v>7</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331</v>
      </c>
      <c r="AB109" s="916"/>
      <c r="AC109" s="916"/>
      <c r="AD109" s="916"/>
      <c r="AE109" s="917"/>
      <c r="AF109" s="915" t="s">
        <v>210</v>
      </c>
      <c r="AG109" s="916"/>
      <c r="AH109" s="916"/>
      <c r="AI109" s="916"/>
      <c r="AJ109" s="917"/>
      <c r="AK109" s="915" t="s">
        <v>126</v>
      </c>
      <c r="AL109" s="916"/>
      <c r="AM109" s="916"/>
      <c r="AN109" s="916"/>
      <c r="AO109" s="917"/>
      <c r="AP109" s="915" t="s">
        <v>332</v>
      </c>
      <c r="AQ109" s="916"/>
      <c r="AR109" s="916"/>
      <c r="AS109" s="916"/>
      <c r="AT109" s="918"/>
      <c r="AU109" s="935" t="s">
        <v>7</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331</v>
      </c>
      <c r="BR109" s="916"/>
      <c r="BS109" s="916"/>
      <c r="BT109" s="916"/>
      <c r="BU109" s="917"/>
      <c r="BV109" s="915" t="s">
        <v>210</v>
      </c>
      <c r="BW109" s="916"/>
      <c r="BX109" s="916"/>
      <c r="BY109" s="916"/>
      <c r="BZ109" s="917"/>
      <c r="CA109" s="915" t="s">
        <v>126</v>
      </c>
      <c r="CB109" s="916"/>
      <c r="CC109" s="916"/>
      <c r="CD109" s="916"/>
      <c r="CE109" s="917"/>
      <c r="CF109" s="936" t="s">
        <v>332</v>
      </c>
      <c r="CG109" s="936"/>
      <c r="CH109" s="936"/>
      <c r="CI109" s="936"/>
      <c r="CJ109" s="936"/>
      <c r="CK109" s="915" t="s">
        <v>211</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331</v>
      </c>
      <c r="DH109" s="916"/>
      <c r="DI109" s="916"/>
      <c r="DJ109" s="916"/>
      <c r="DK109" s="917"/>
      <c r="DL109" s="915" t="s">
        <v>210</v>
      </c>
      <c r="DM109" s="916"/>
      <c r="DN109" s="916"/>
      <c r="DO109" s="916"/>
      <c r="DP109" s="917"/>
      <c r="DQ109" s="915" t="s">
        <v>126</v>
      </c>
      <c r="DR109" s="916"/>
      <c r="DS109" s="916"/>
      <c r="DT109" s="916"/>
      <c r="DU109" s="917"/>
      <c r="DV109" s="915" t="s">
        <v>332</v>
      </c>
      <c r="DW109" s="916"/>
      <c r="DX109" s="916"/>
      <c r="DY109" s="916"/>
      <c r="DZ109" s="918"/>
    </row>
    <row r="110" spans="1:131" s="240" customFormat="1" ht="26.25" customHeight="1" x14ac:dyDescent="0.2">
      <c r="A110" s="919" t="s">
        <v>212</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252642</v>
      </c>
      <c r="AB110" s="923"/>
      <c r="AC110" s="923"/>
      <c r="AD110" s="923"/>
      <c r="AE110" s="924"/>
      <c r="AF110" s="925">
        <v>232023</v>
      </c>
      <c r="AG110" s="923"/>
      <c r="AH110" s="923"/>
      <c r="AI110" s="923"/>
      <c r="AJ110" s="924"/>
      <c r="AK110" s="925">
        <v>225348</v>
      </c>
      <c r="AL110" s="923"/>
      <c r="AM110" s="923"/>
      <c r="AN110" s="923"/>
      <c r="AO110" s="924"/>
      <c r="AP110" s="926">
        <v>10.4</v>
      </c>
      <c r="AQ110" s="927"/>
      <c r="AR110" s="927"/>
      <c r="AS110" s="927"/>
      <c r="AT110" s="928"/>
      <c r="AU110" s="929" t="s">
        <v>333</v>
      </c>
      <c r="AV110" s="930"/>
      <c r="AW110" s="930"/>
      <c r="AX110" s="930"/>
      <c r="AY110" s="930"/>
      <c r="AZ110" s="954" t="s">
        <v>334</v>
      </c>
      <c r="BA110" s="920"/>
      <c r="BB110" s="920"/>
      <c r="BC110" s="920"/>
      <c r="BD110" s="920"/>
      <c r="BE110" s="920"/>
      <c r="BF110" s="920"/>
      <c r="BG110" s="920"/>
      <c r="BH110" s="920"/>
      <c r="BI110" s="920"/>
      <c r="BJ110" s="920"/>
      <c r="BK110" s="920"/>
      <c r="BL110" s="920"/>
      <c r="BM110" s="920"/>
      <c r="BN110" s="920"/>
      <c r="BO110" s="920"/>
      <c r="BP110" s="921"/>
      <c r="BQ110" s="955">
        <v>2481804</v>
      </c>
      <c r="BR110" s="956"/>
      <c r="BS110" s="956"/>
      <c r="BT110" s="956"/>
      <c r="BU110" s="956"/>
      <c r="BV110" s="956">
        <v>2395673</v>
      </c>
      <c r="BW110" s="956"/>
      <c r="BX110" s="956"/>
      <c r="BY110" s="956"/>
      <c r="BZ110" s="956"/>
      <c r="CA110" s="956">
        <v>2287669</v>
      </c>
      <c r="CB110" s="956"/>
      <c r="CC110" s="956"/>
      <c r="CD110" s="956"/>
      <c r="CE110" s="956"/>
      <c r="CF110" s="969">
        <v>106</v>
      </c>
      <c r="CG110" s="970"/>
      <c r="CH110" s="970"/>
      <c r="CI110" s="970"/>
      <c r="CJ110" s="970"/>
      <c r="CK110" s="971" t="s">
        <v>335</v>
      </c>
      <c r="CL110" s="972"/>
      <c r="CM110" s="954" t="s">
        <v>336</v>
      </c>
      <c r="CN110" s="920"/>
      <c r="CO110" s="920"/>
      <c r="CP110" s="920"/>
      <c r="CQ110" s="920"/>
      <c r="CR110" s="920"/>
      <c r="CS110" s="920"/>
      <c r="CT110" s="920"/>
      <c r="CU110" s="920"/>
      <c r="CV110" s="920"/>
      <c r="CW110" s="920"/>
      <c r="CX110" s="920"/>
      <c r="CY110" s="920"/>
      <c r="CZ110" s="920"/>
      <c r="DA110" s="920"/>
      <c r="DB110" s="920"/>
      <c r="DC110" s="920"/>
      <c r="DD110" s="920"/>
      <c r="DE110" s="920"/>
      <c r="DF110" s="921"/>
      <c r="DG110" s="955" t="s">
        <v>47</v>
      </c>
      <c r="DH110" s="956"/>
      <c r="DI110" s="956"/>
      <c r="DJ110" s="956"/>
      <c r="DK110" s="956"/>
      <c r="DL110" s="956" t="s">
        <v>47</v>
      </c>
      <c r="DM110" s="956"/>
      <c r="DN110" s="956"/>
      <c r="DO110" s="956"/>
      <c r="DP110" s="956"/>
      <c r="DQ110" s="956" t="s">
        <v>47</v>
      </c>
      <c r="DR110" s="956"/>
      <c r="DS110" s="956"/>
      <c r="DT110" s="956"/>
      <c r="DU110" s="956"/>
      <c r="DV110" s="957" t="s">
        <v>47</v>
      </c>
      <c r="DW110" s="957"/>
      <c r="DX110" s="957"/>
      <c r="DY110" s="957"/>
      <c r="DZ110" s="958"/>
    </row>
    <row r="111" spans="1:131" s="240" customFormat="1" ht="26.25" customHeight="1" x14ac:dyDescent="0.2">
      <c r="A111" s="959" t="s">
        <v>337</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47</v>
      </c>
      <c r="AB111" s="963"/>
      <c r="AC111" s="963"/>
      <c r="AD111" s="963"/>
      <c r="AE111" s="964"/>
      <c r="AF111" s="965" t="s">
        <v>47</v>
      </c>
      <c r="AG111" s="963"/>
      <c r="AH111" s="963"/>
      <c r="AI111" s="963"/>
      <c r="AJ111" s="964"/>
      <c r="AK111" s="965" t="s">
        <v>47</v>
      </c>
      <c r="AL111" s="963"/>
      <c r="AM111" s="963"/>
      <c r="AN111" s="963"/>
      <c r="AO111" s="964"/>
      <c r="AP111" s="966" t="s">
        <v>47</v>
      </c>
      <c r="AQ111" s="967"/>
      <c r="AR111" s="967"/>
      <c r="AS111" s="967"/>
      <c r="AT111" s="968"/>
      <c r="AU111" s="931"/>
      <c r="AV111" s="932"/>
      <c r="AW111" s="932"/>
      <c r="AX111" s="932"/>
      <c r="AY111" s="932"/>
      <c r="AZ111" s="947" t="s">
        <v>338</v>
      </c>
      <c r="BA111" s="948"/>
      <c r="BB111" s="948"/>
      <c r="BC111" s="948"/>
      <c r="BD111" s="948"/>
      <c r="BE111" s="948"/>
      <c r="BF111" s="948"/>
      <c r="BG111" s="948"/>
      <c r="BH111" s="948"/>
      <c r="BI111" s="948"/>
      <c r="BJ111" s="948"/>
      <c r="BK111" s="948"/>
      <c r="BL111" s="948"/>
      <c r="BM111" s="948"/>
      <c r="BN111" s="948"/>
      <c r="BO111" s="948"/>
      <c r="BP111" s="949"/>
      <c r="BQ111" s="950" t="s">
        <v>47</v>
      </c>
      <c r="BR111" s="951"/>
      <c r="BS111" s="951"/>
      <c r="BT111" s="951"/>
      <c r="BU111" s="951"/>
      <c r="BV111" s="951" t="s">
        <v>47</v>
      </c>
      <c r="BW111" s="951"/>
      <c r="BX111" s="951"/>
      <c r="BY111" s="951"/>
      <c r="BZ111" s="951"/>
      <c r="CA111" s="951" t="s">
        <v>47</v>
      </c>
      <c r="CB111" s="951"/>
      <c r="CC111" s="951"/>
      <c r="CD111" s="951"/>
      <c r="CE111" s="951"/>
      <c r="CF111" s="945" t="s">
        <v>47</v>
      </c>
      <c r="CG111" s="946"/>
      <c r="CH111" s="946"/>
      <c r="CI111" s="946"/>
      <c r="CJ111" s="946"/>
      <c r="CK111" s="973"/>
      <c r="CL111" s="974"/>
      <c r="CM111" s="947" t="s">
        <v>339</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47</v>
      </c>
      <c r="DH111" s="951"/>
      <c r="DI111" s="951"/>
      <c r="DJ111" s="951"/>
      <c r="DK111" s="951"/>
      <c r="DL111" s="951" t="s">
        <v>47</v>
      </c>
      <c r="DM111" s="951"/>
      <c r="DN111" s="951"/>
      <c r="DO111" s="951"/>
      <c r="DP111" s="951"/>
      <c r="DQ111" s="951" t="s">
        <v>47</v>
      </c>
      <c r="DR111" s="951"/>
      <c r="DS111" s="951"/>
      <c r="DT111" s="951"/>
      <c r="DU111" s="951"/>
      <c r="DV111" s="952" t="s">
        <v>47</v>
      </c>
      <c r="DW111" s="952"/>
      <c r="DX111" s="952"/>
      <c r="DY111" s="952"/>
      <c r="DZ111" s="953"/>
    </row>
    <row r="112" spans="1:131" s="240" customFormat="1" ht="26.25" customHeight="1" x14ac:dyDescent="0.2">
      <c r="A112" s="977" t="s">
        <v>340</v>
      </c>
      <c r="B112" s="978"/>
      <c r="C112" s="948" t="s">
        <v>341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83" t="s">
        <v>47</v>
      </c>
      <c r="AB112" s="984"/>
      <c r="AC112" s="984"/>
      <c r="AD112" s="984"/>
      <c r="AE112" s="985"/>
      <c r="AF112" s="986" t="s">
        <v>47</v>
      </c>
      <c r="AG112" s="984"/>
      <c r="AH112" s="984"/>
      <c r="AI112" s="984"/>
      <c r="AJ112" s="985"/>
      <c r="AK112" s="986" t="s">
        <v>47</v>
      </c>
      <c r="AL112" s="984"/>
      <c r="AM112" s="984"/>
      <c r="AN112" s="984"/>
      <c r="AO112" s="985"/>
      <c r="AP112" s="987" t="s">
        <v>47</v>
      </c>
      <c r="AQ112" s="988"/>
      <c r="AR112" s="988"/>
      <c r="AS112" s="988"/>
      <c r="AT112" s="989"/>
      <c r="AU112" s="931"/>
      <c r="AV112" s="932"/>
      <c r="AW112" s="932"/>
      <c r="AX112" s="932"/>
      <c r="AY112" s="932"/>
      <c r="AZ112" s="947" t="s">
        <v>342</v>
      </c>
      <c r="BA112" s="948"/>
      <c r="BB112" s="948"/>
      <c r="BC112" s="948"/>
      <c r="BD112" s="948"/>
      <c r="BE112" s="948"/>
      <c r="BF112" s="948"/>
      <c r="BG112" s="948"/>
      <c r="BH112" s="948"/>
      <c r="BI112" s="948"/>
      <c r="BJ112" s="948"/>
      <c r="BK112" s="948"/>
      <c r="BL112" s="948"/>
      <c r="BM112" s="948"/>
      <c r="BN112" s="948"/>
      <c r="BO112" s="948"/>
      <c r="BP112" s="949"/>
      <c r="BQ112" s="950">
        <v>4361764</v>
      </c>
      <c r="BR112" s="951"/>
      <c r="BS112" s="951"/>
      <c r="BT112" s="951"/>
      <c r="BU112" s="951"/>
      <c r="BV112" s="951">
        <v>4104916</v>
      </c>
      <c r="BW112" s="951"/>
      <c r="BX112" s="951"/>
      <c r="BY112" s="951"/>
      <c r="BZ112" s="951"/>
      <c r="CA112" s="951">
        <v>3882475</v>
      </c>
      <c r="CB112" s="951"/>
      <c r="CC112" s="951"/>
      <c r="CD112" s="951"/>
      <c r="CE112" s="951"/>
      <c r="CF112" s="945">
        <v>179.9</v>
      </c>
      <c r="CG112" s="946"/>
      <c r="CH112" s="946"/>
      <c r="CI112" s="946"/>
      <c r="CJ112" s="946"/>
      <c r="CK112" s="973"/>
      <c r="CL112" s="974"/>
      <c r="CM112" s="947" t="s">
        <v>343</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47</v>
      </c>
      <c r="DH112" s="951"/>
      <c r="DI112" s="951"/>
      <c r="DJ112" s="951"/>
      <c r="DK112" s="951"/>
      <c r="DL112" s="951" t="s">
        <v>47</v>
      </c>
      <c r="DM112" s="951"/>
      <c r="DN112" s="951"/>
      <c r="DO112" s="951"/>
      <c r="DP112" s="951"/>
      <c r="DQ112" s="951" t="s">
        <v>47</v>
      </c>
      <c r="DR112" s="951"/>
      <c r="DS112" s="951"/>
      <c r="DT112" s="951"/>
      <c r="DU112" s="951"/>
      <c r="DV112" s="952" t="s">
        <v>47</v>
      </c>
      <c r="DW112" s="952"/>
      <c r="DX112" s="952"/>
      <c r="DY112" s="952"/>
      <c r="DZ112" s="953"/>
    </row>
    <row r="113" spans="1:130" s="240" customFormat="1" ht="26.25" customHeight="1" x14ac:dyDescent="0.2">
      <c r="A113" s="979"/>
      <c r="B113" s="980"/>
      <c r="C113" s="948" t="s">
        <v>344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62">
        <v>235873</v>
      </c>
      <c r="AB113" s="963"/>
      <c r="AC113" s="963"/>
      <c r="AD113" s="963"/>
      <c r="AE113" s="964"/>
      <c r="AF113" s="965">
        <v>255779</v>
      </c>
      <c r="AG113" s="963"/>
      <c r="AH113" s="963"/>
      <c r="AI113" s="963"/>
      <c r="AJ113" s="964"/>
      <c r="AK113" s="965">
        <v>297667</v>
      </c>
      <c r="AL113" s="963"/>
      <c r="AM113" s="963"/>
      <c r="AN113" s="963"/>
      <c r="AO113" s="964"/>
      <c r="AP113" s="966">
        <v>13.8</v>
      </c>
      <c r="AQ113" s="967"/>
      <c r="AR113" s="967"/>
      <c r="AS113" s="967"/>
      <c r="AT113" s="968"/>
      <c r="AU113" s="931"/>
      <c r="AV113" s="932"/>
      <c r="AW113" s="932"/>
      <c r="AX113" s="932"/>
      <c r="AY113" s="932"/>
      <c r="AZ113" s="947" t="s">
        <v>345</v>
      </c>
      <c r="BA113" s="948"/>
      <c r="BB113" s="948"/>
      <c r="BC113" s="948"/>
      <c r="BD113" s="948"/>
      <c r="BE113" s="948"/>
      <c r="BF113" s="948"/>
      <c r="BG113" s="948"/>
      <c r="BH113" s="948"/>
      <c r="BI113" s="948"/>
      <c r="BJ113" s="948"/>
      <c r="BK113" s="948"/>
      <c r="BL113" s="948"/>
      <c r="BM113" s="948"/>
      <c r="BN113" s="948"/>
      <c r="BO113" s="948"/>
      <c r="BP113" s="949"/>
      <c r="BQ113" s="950">
        <v>324760</v>
      </c>
      <c r="BR113" s="951"/>
      <c r="BS113" s="951"/>
      <c r="BT113" s="951"/>
      <c r="BU113" s="951"/>
      <c r="BV113" s="951">
        <v>389927</v>
      </c>
      <c r="BW113" s="951"/>
      <c r="BX113" s="951"/>
      <c r="BY113" s="951"/>
      <c r="BZ113" s="951"/>
      <c r="CA113" s="951">
        <v>474627</v>
      </c>
      <c r="CB113" s="951"/>
      <c r="CC113" s="951"/>
      <c r="CD113" s="951"/>
      <c r="CE113" s="951"/>
      <c r="CF113" s="945">
        <v>22</v>
      </c>
      <c r="CG113" s="946"/>
      <c r="CH113" s="946"/>
      <c r="CI113" s="946"/>
      <c r="CJ113" s="946"/>
      <c r="CK113" s="973"/>
      <c r="CL113" s="974"/>
      <c r="CM113" s="947" t="s">
        <v>346</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3" t="s">
        <v>47</v>
      </c>
      <c r="DH113" s="984"/>
      <c r="DI113" s="984"/>
      <c r="DJ113" s="984"/>
      <c r="DK113" s="985"/>
      <c r="DL113" s="986" t="s">
        <v>47</v>
      </c>
      <c r="DM113" s="984"/>
      <c r="DN113" s="984"/>
      <c r="DO113" s="984"/>
      <c r="DP113" s="985"/>
      <c r="DQ113" s="986" t="s">
        <v>47</v>
      </c>
      <c r="DR113" s="984"/>
      <c r="DS113" s="984"/>
      <c r="DT113" s="984"/>
      <c r="DU113" s="985"/>
      <c r="DV113" s="987" t="s">
        <v>47</v>
      </c>
      <c r="DW113" s="988"/>
      <c r="DX113" s="988"/>
      <c r="DY113" s="988"/>
      <c r="DZ113" s="989"/>
    </row>
    <row r="114" spans="1:130" s="240" customFormat="1" ht="26.25" customHeight="1" x14ac:dyDescent="0.2">
      <c r="A114" s="979"/>
      <c r="B114" s="980"/>
      <c r="C114" s="948" t="s">
        <v>347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83">
        <v>16075</v>
      </c>
      <c r="AB114" s="984"/>
      <c r="AC114" s="984"/>
      <c r="AD114" s="984"/>
      <c r="AE114" s="985"/>
      <c r="AF114" s="986">
        <v>12741</v>
      </c>
      <c r="AG114" s="984"/>
      <c r="AH114" s="984"/>
      <c r="AI114" s="984"/>
      <c r="AJ114" s="985"/>
      <c r="AK114" s="986">
        <v>34139</v>
      </c>
      <c r="AL114" s="984"/>
      <c r="AM114" s="984"/>
      <c r="AN114" s="984"/>
      <c r="AO114" s="985"/>
      <c r="AP114" s="987">
        <v>1.6</v>
      </c>
      <c r="AQ114" s="988"/>
      <c r="AR114" s="988"/>
      <c r="AS114" s="988"/>
      <c r="AT114" s="989"/>
      <c r="AU114" s="931"/>
      <c r="AV114" s="932"/>
      <c r="AW114" s="932"/>
      <c r="AX114" s="932"/>
      <c r="AY114" s="932"/>
      <c r="AZ114" s="947" t="s">
        <v>348</v>
      </c>
      <c r="BA114" s="948"/>
      <c r="BB114" s="948"/>
      <c r="BC114" s="948"/>
      <c r="BD114" s="948"/>
      <c r="BE114" s="948"/>
      <c r="BF114" s="948"/>
      <c r="BG114" s="948"/>
      <c r="BH114" s="948"/>
      <c r="BI114" s="948"/>
      <c r="BJ114" s="948"/>
      <c r="BK114" s="948"/>
      <c r="BL114" s="948"/>
      <c r="BM114" s="948"/>
      <c r="BN114" s="948"/>
      <c r="BO114" s="948"/>
      <c r="BP114" s="949"/>
      <c r="BQ114" s="950">
        <v>1313638</v>
      </c>
      <c r="BR114" s="951"/>
      <c r="BS114" s="951"/>
      <c r="BT114" s="951"/>
      <c r="BU114" s="951"/>
      <c r="BV114" s="951">
        <v>1344294</v>
      </c>
      <c r="BW114" s="951"/>
      <c r="BX114" s="951"/>
      <c r="BY114" s="951"/>
      <c r="BZ114" s="951"/>
      <c r="CA114" s="951">
        <v>1380711</v>
      </c>
      <c r="CB114" s="951"/>
      <c r="CC114" s="951"/>
      <c r="CD114" s="951"/>
      <c r="CE114" s="951"/>
      <c r="CF114" s="945">
        <v>64</v>
      </c>
      <c r="CG114" s="946"/>
      <c r="CH114" s="946"/>
      <c r="CI114" s="946"/>
      <c r="CJ114" s="946"/>
      <c r="CK114" s="973"/>
      <c r="CL114" s="974"/>
      <c r="CM114" s="947" t="s">
        <v>349</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3" t="s">
        <v>47</v>
      </c>
      <c r="DH114" s="984"/>
      <c r="DI114" s="984"/>
      <c r="DJ114" s="984"/>
      <c r="DK114" s="985"/>
      <c r="DL114" s="986" t="s">
        <v>47</v>
      </c>
      <c r="DM114" s="984"/>
      <c r="DN114" s="984"/>
      <c r="DO114" s="984"/>
      <c r="DP114" s="985"/>
      <c r="DQ114" s="986" t="s">
        <v>47</v>
      </c>
      <c r="DR114" s="984"/>
      <c r="DS114" s="984"/>
      <c r="DT114" s="984"/>
      <c r="DU114" s="985"/>
      <c r="DV114" s="987" t="s">
        <v>47</v>
      </c>
      <c r="DW114" s="988"/>
      <c r="DX114" s="988"/>
      <c r="DY114" s="988"/>
      <c r="DZ114" s="989"/>
    </row>
    <row r="115" spans="1:130" s="240" customFormat="1" ht="26.25" customHeight="1" x14ac:dyDescent="0.2">
      <c r="A115" s="979"/>
      <c r="B115" s="980"/>
      <c r="C115" s="948" t="s">
        <v>350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62" t="s">
        <v>47</v>
      </c>
      <c r="AB115" s="963"/>
      <c r="AC115" s="963"/>
      <c r="AD115" s="963"/>
      <c r="AE115" s="964"/>
      <c r="AF115" s="965" t="s">
        <v>47</v>
      </c>
      <c r="AG115" s="963"/>
      <c r="AH115" s="963"/>
      <c r="AI115" s="963"/>
      <c r="AJ115" s="964"/>
      <c r="AK115" s="965" t="s">
        <v>47</v>
      </c>
      <c r="AL115" s="963"/>
      <c r="AM115" s="963"/>
      <c r="AN115" s="963"/>
      <c r="AO115" s="964"/>
      <c r="AP115" s="966" t="s">
        <v>47</v>
      </c>
      <c r="AQ115" s="967"/>
      <c r="AR115" s="967"/>
      <c r="AS115" s="967"/>
      <c r="AT115" s="968"/>
      <c r="AU115" s="931"/>
      <c r="AV115" s="932"/>
      <c r="AW115" s="932"/>
      <c r="AX115" s="932"/>
      <c r="AY115" s="932"/>
      <c r="AZ115" s="947" t="s">
        <v>351</v>
      </c>
      <c r="BA115" s="948"/>
      <c r="BB115" s="948"/>
      <c r="BC115" s="948"/>
      <c r="BD115" s="948"/>
      <c r="BE115" s="948"/>
      <c r="BF115" s="948"/>
      <c r="BG115" s="948"/>
      <c r="BH115" s="948"/>
      <c r="BI115" s="948"/>
      <c r="BJ115" s="948"/>
      <c r="BK115" s="948"/>
      <c r="BL115" s="948"/>
      <c r="BM115" s="948"/>
      <c r="BN115" s="948"/>
      <c r="BO115" s="948"/>
      <c r="BP115" s="949"/>
      <c r="BQ115" s="950" t="s">
        <v>47</v>
      </c>
      <c r="BR115" s="951"/>
      <c r="BS115" s="951"/>
      <c r="BT115" s="951"/>
      <c r="BU115" s="951"/>
      <c r="BV115" s="951" t="s">
        <v>47</v>
      </c>
      <c r="BW115" s="951"/>
      <c r="BX115" s="951"/>
      <c r="BY115" s="951"/>
      <c r="BZ115" s="951"/>
      <c r="CA115" s="951" t="s">
        <v>47</v>
      </c>
      <c r="CB115" s="951"/>
      <c r="CC115" s="951"/>
      <c r="CD115" s="951"/>
      <c r="CE115" s="951"/>
      <c r="CF115" s="945" t="s">
        <v>47</v>
      </c>
      <c r="CG115" s="946"/>
      <c r="CH115" s="946"/>
      <c r="CI115" s="946"/>
      <c r="CJ115" s="946"/>
      <c r="CK115" s="973"/>
      <c r="CL115" s="974"/>
      <c r="CM115" s="947" t="s">
        <v>352</v>
      </c>
      <c r="CN115" s="995"/>
      <c r="CO115" s="995"/>
      <c r="CP115" s="995"/>
      <c r="CQ115" s="995"/>
      <c r="CR115" s="995"/>
      <c r="CS115" s="995"/>
      <c r="CT115" s="995"/>
      <c r="CU115" s="995"/>
      <c r="CV115" s="995"/>
      <c r="CW115" s="995"/>
      <c r="CX115" s="995"/>
      <c r="CY115" s="995"/>
      <c r="CZ115" s="995"/>
      <c r="DA115" s="995"/>
      <c r="DB115" s="995"/>
      <c r="DC115" s="995"/>
      <c r="DD115" s="995"/>
      <c r="DE115" s="995"/>
      <c r="DF115" s="949"/>
      <c r="DG115" s="983" t="s">
        <v>47</v>
      </c>
      <c r="DH115" s="984"/>
      <c r="DI115" s="984"/>
      <c r="DJ115" s="984"/>
      <c r="DK115" s="985"/>
      <c r="DL115" s="986" t="s">
        <v>47</v>
      </c>
      <c r="DM115" s="984"/>
      <c r="DN115" s="984"/>
      <c r="DO115" s="984"/>
      <c r="DP115" s="985"/>
      <c r="DQ115" s="986" t="s">
        <v>47</v>
      </c>
      <c r="DR115" s="984"/>
      <c r="DS115" s="984"/>
      <c r="DT115" s="984"/>
      <c r="DU115" s="985"/>
      <c r="DV115" s="987" t="s">
        <v>47</v>
      </c>
      <c r="DW115" s="988"/>
      <c r="DX115" s="988"/>
      <c r="DY115" s="988"/>
      <c r="DZ115" s="989"/>
    </row>
    <row r="116" spans="1:130" s="240" customFormat="1" ht="26.25" customHeight="1" x14ac:dyDescent="0.2">
      <c r="A116" s="981"/>
      <c r="B116" s="982"/>
      <c r="C116" s="990" t="s">
        <v>353</v>
      </c>
      <c r="D116" s="990"/>
      <c r="E116" s="990"/>
      <c r="F116" s="990"/>
      <c r="G116" s="990"/>
      <c r="H116" s="990"/>
      <c r="I116" s="990"/>
      <c r="J116" s="990"/>
      <c r="K116" s="990"/>
      <c r="L116" s="990"/>
      <c r="M116" s="990"/>
      <c r="N116" s="990"/>
      <c r="O116" s="990"/>
      <c r="P116" s="990"/>
      <c r="Q116" s="990"/>
      <c r="R116" s="990"/>
      <c r="S116" s="990"/>
      <c r="T116" s="990"/>
      <c r="U116" s="990"/>
      <c r="V116" s="990"/>
      <c r="W116" s="990"/>
      <c r="X116" s="990"/>
      <c r="Y116" s="990"/>
      <c r="Z116" s="991"/>
      <c r="AA116" s="983">
        <v>33</v>
      </c>
      <c r="AB116" s="984"/>
      <c r="AC116" s="984"/>
      <c r="AD116" s="984"/>
      <c r="AE116" s="985"/>
      <c r="AF116" s="986">
        <v>7</v>
      </c>
      <c r="AG116" s="984"/>
      <c r="AH116" s="984"/>
      <c r="AI116" s="984"/>
      <c r="AJ116" s="985"/>
      <c r="AK116" s="986">
        <v>4</v>
      </c>
      <c r="AL116" s="984"/>
      <c r="AM116" s="984"/>
      <c r="AN116" s="984"/>
      <c r="AO116" s="985"/>
      <c r="AP116" s="987">
        <v>0</v>
      </c>
      <c r="AQ116" s="988"/>
      <c r="AR116" s="988"/>
      <c r="AS116" s="988"/>
      <c r="AT116" s="989"/>
      <c r="AU116" s="931"/>
      <c r="AV116" s="932"/>
      <c r="AW116" s="932"/>
      <c r="AX116" s="932"/>
      <c r="AY116" s="932"/>
      <c r="AZ116" s="992" t="s">
        <v>354</v>
      </c>
      <c r="BA116" s="993"/>
      <c r="BB116" s="993"/>
      <c r="BC116" s="993"/>
      <c r="BD116" s="993"/>
      <c r="BE116" s="993"/>
      <c r="BF116" s="993"/>
      <c r="BG116" s="993"/>
      <c r="BH116" s="993"/>
      <c r="BI116" s="993"/>
      <c r="BJ116" s="993"/>
      <c r="BK116" s="993"/>
      <c r="BL116" s="993"/>
      <c r="BM116" s="993"/>
      <c r="BN116" s="993"/>
      <c r="BO116" s="993"/>
      <c r="BP116" s="994"/>
      <c r="BQ116" s="950" t="s">
        <v>47</v>
      </c>
      <c r="BR116" s="951"/>
      <c r="BS116" s="951"/>
      <c r="BT116" s="951"/>
      <c r="BU116" s="951"/>
      <c r="BV116" s="951" t="s">
        <v>47</v>
      </c>
      <c r="BW116" s="951"/>
      <c r="BX116" s="951"/>
      <c r="BY116" s="951"/>
      <c r="BZ116" s="951"/>
      <c r="CA116" s="951" t="s">
        <v>47</v>
      </c>
      <c r="CB116" s="951"/>
      <c r="CC116" s="951"/>
      <c r="CD116" s="951"/>
      <c r="CE116" s="951"/>
      <c r="CF116" s="945" t="s">
        <v>47</v>
      </c>
      <c r="CG116" s="946"/>
      <c r="CH116" s="946"/>
      <c r="CI116" s="946"/>
      <c r="CJ116" s="946"/>
      <c r="CK116" s="973"/>
      <c r="CL116" s="974"/>
      <c r="CM116" s="947" t="s">
        <v>355</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3" t="s">
        <v>47</v>
      </c>
      <c r="DH116" s="984"/>
      <c r="DI116" s="984"/>
      <c r="DJ116" s="984"/>
      <c r="DK116" s="985"/>
      <c r="DL116" s="986" t="s">
        <v>47</v>
      </c>
      <c r="DM116" s="984"/>
      <c r="DN116" s="984"/>
      <c r="DO116" s="984"/>
      <c r="DP116" s="985"/>
      <c r="DQ116" s="986" t="s">
        <v>47</v>
      </c>
      <c r="DR116" s="984"/>
      <c r="DS116" s="984"/>
      <c r="DT116" s="984"/>
      <c r="DU116" s="985"/>
      <c r="DV116" s="987" t="s">
        <v>47</v>
      </c>
      <c r="DW116" s="988"/>
      <c r="DX116" s="988"/>
      <c r="DY116" s="988"/>
      <c r="DZ116" s="989"/>
    </row>
    <row r="117" spans="1:130" s="240" customFormat="1" ht="26.25" customHeight="1" x14ac:dyDescent="0.2">
      <c r="A117" s="935" t="s">
        <v>102</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0" t="s">
        <v>356</v>
      </c>
      <c r="Z117" s="917"/>
      <c r="AA117" s="1001">
        <v>504623</v>
      </c>
      <c r="AB117" s="1002"/>
      <c r="AC117" s="1002"/>
      <c r="AD117" s="1002"/>
      <c r="AE117" s="1003"/>
      <c r="AF117" s="1004">
        <v>500550</v>
      </c>
      <c r="AG117" s="1002"/>
      <c r="AH117" s="1002"/>
      <c r="AI117" s="1002"/>
      <c r="AJ117" s="1003"/>
      <c r="AK117" s="1004">
        <v>557158</v>
      </c>
      <c r="AL117" s="1002"/>
      <c r="AM117" s="1002"/>
      <c r="AN117" s="1002"/>
      <c r="AO117" s="1003"/>
      <c r="AP117" s="1005"/>
      <c r="AQ117" s="1006"/>
      <c r="AR117" s="1006"/>
      <c r="AS117" s="1006"/>
      <c r="AT117" s="1007"/>
      <c r="AU117" s="931"/>
      <c r="AV117" s="932"/>
      <c r="AW117" s="932"/>
      <c r="AX117" s="932"/>
      <c r="AY117" s="932"/>
      <c r="AZ117" s="992" t="s">
        <v>357</v>
      </c>
      <c r="BA117" s="993"/>
      <c r="BB117" s="993"/>
      <c r="BC117" s="993"/>
      <c r="BD117" s="993"/>
      <c r="BE117" s="993"/>
      <c r="BF117" s="993"/>
      <c r="BG117" s="993"/>
      <c r="BH117" s="993"/>
      <c r="BI117" s="993"/>
      <c r="BJ117" s="993"/>
      <c r="BK117" s="993"/>
      <c r="BL117" s="993"/>
      <c r="BM117" s="993"/>
      <c r="BN117" s="993"/>
      <c r="BO117" s="993"/>
      <c r="BP117" s="994"/>
      <c r="BQ117" s="950" t="s">
        <v>47</v>
      </c>
      <c r="BR117" s="951"/>
      <c r="BS117" s="951"/>
      <c r="BT117" s="951"/>
      <c r="BU117" s="951"/>
      <c r="BV117" s="951" t="s">
        <v>47</v>
      </c>
      <c r="BW117" s="951"/>
      <c r="BX117" s="951"/>
      <c r="BY117" s="951"/>
      <c r="BZ117" s="951"/>
      <c r="CA117" s="951" t="s">
        <v>47</v>
      </c>
      <c r="CB117" s="951"/>
      <c r="CC117" s="951"/>
      <c r="CD117" s="951"/>
      <c r="CE117" s="951"/>
      <c r="CF117" s="945" t="s">
        <v>47</v>
      </c>
      <c r="CG117" s="946"/>
      <c r="CH117" s="946"/>
      <c r="CI117" s="946"/>
      <c r="CJ117" s="946"/>
      <c r="CK117" s="973"/>
      <c r="CL117" s="974"/>
      <c r="CM117" s="947" t="s">
        <v>358</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3" t="s">
        <v>47</v>
      </c>
      <c r="DH117" s="984"/>
      <c r="DI117" s="984"/>
      <c r="DJ117" s="984"/>
      <c r="DK117" s="985"/>
      <c r="DL117" s="986" t="s">
        <v>47</v>
      </c>
      <c r="DM117" s="984"/>
      <c r="DN117" s="984"/>
      <c r="DO117" s="984"/>
      <c r="DP117" s="985"/>
      <c r="DQ117" s="986" t="s">
        <v>47</v>
      </c>
      <c r="DR117" s="984"/>
      <c r="DS117" s="984"/>
      <c r="DT117" s="984"/>
      <c r="DU117" s="985"/>
      <c r="DV117" s="987" t="s">
        <v>47</v>
      </c>
      <c r="DW117" s="988"/>
      <c r="DX117" s="988"/>
      <c r="DY117" s="988"/>
      <c r="DZ117" s="989"/>
    </row>
    <row r="118" spans="1:130" s="240" customFormat="1" ht="26.25" customHeight="1" x14ac:dyDescent="0.2">
      <c r="A118" s="935" t="s">
        <v>211</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331</v>
      </c>
      <c r="AB118" s="916"/>
      <c r="AC118" s="916"/>
      <c r="AD118" s="916"/>
      <c r="AE118" s="917"/>
      <c r="AF118" s="915" t="s">
        <v>210</v>
      </c>
      <c r="AG118" s="916"/>
      <c r="AH118" s="916"/>
      <c r="AI118" s="916"/>
      <c r="AJ118" s="917"/>
      <c r="AK118" s="915" t="s">
        <v>126</v>
      </c>
      <c r="AL118" s="916"/>
      <c r="AM118" s="916"/>
      <c r="AN118" s="916"/>
      <c r="AO118" s="917"/>
      <c r="AP118" s="996" t="s">
        <v>332</v>
      </c>
      <c r="AQ118" s="997"/>
      <c r="AR118" s="997"/>
      <c r="AS118" s="997"/>
      <c r="AT118" s="998"/>
      <c r="AU118" s="931"/>
      <c r="AV118" s="932"/>
      <c r="AW118" s="932"/>
      <c r="AX118" s="932"/>
      <c r="AY118" s="932"/>
      <c r="AZ118" s="999" t="s">
        <v>359</v>
      </c>
      <c r="BA118" s="990"/>
      <c r="BB118" s="990"/>
      <c r="BC118" s="990"/>
      <c r="BD118" s="990"/>
      <c r="BE118" s="990"/>
      <c r="BF118" s="990"/>
      <c r="BG118" s="990"/>
      <c r="BH118" s="990"/>
      <c r="BI118" s="990"/>
      <c r="BJ118" s="990"/>
      <c r="BK118" s="990"/>
      <c r="BL118" s="990"/>
      <c r="BM118" s="990"/>
      <c r="BN118" s="990"/>
      <c r="BO118" s="990"/>
      <c r="BP118" s="991"/>
      <c r="BQ118" s="1022" t="s">
        <v>47</v>
      </c>
      <c r="BR118" s="1023"/>
      <c r="BS118" s="1023"/>
      <c r="BT118" s="1023"/>
      <c r="BU118" s="1023"/>
      <c r="BV118" s="1023" t="s">
        <v>47</v>
      </c>
      <c r="BW118" s="1023"/>
      <c r="BX118" s="1023"/>
      <c r="BY118" s="1023"/>
      <c r="BZ118" s="1023"/>
      <c r="CA118" s="1023" t="s">
        <v>47</v>
      </c>
      <c r="CB118" s="1023"/>
      <c r="CC118" s="1023"/>
      <c r="CD118" s="1023"/>
      <c r="CE118" s="1023"/>
      <c r="CF118" s="945" t="s">
        <v>47</v>
      </c>
      <c r="CG118" s="946"/>
      <c r="CH118" s="946"/>
      <c r="CI118" s="946"/>
      <c r="CJ118" s="946"/>
      <c r="CK118" s="973"/>
      <c r="CL118" s="974"/>
      <c r="CM118" s="947" t="s">
        <v>360</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3" t="s">
        <v>47</v>
      </c>
      <c r="DH118" s="984"/>
      <c r="DI118" s="984"/>
      <c r="DJ118" s="984"/>
      <c r="DK118" s="985"/>
      <c r="DL118" s="986" t="s">
        <v>47</v>
      </c>
      <c r="DM118" s="984"/>
      <c r="DN118" s="984"/>
      <c r="DO118" s="984"/>
      <c r="DP118" s="985"/>
      <c r="DQ118" s="986" t="s">
        <v>47</v>
      </c>
      <c r="DR118" s="984"/>
      <c r="DS118" s="984"/>
      <c r="DT118" s="984"/>
      <c r="DU118" s="985"/>
      <c r="DV118" s="987" t="s">
        <v>47</v>
      </c>
      <c r="DW118" s="988"/>
      <c r="DX118" s="988"/>
      <c r="DY118" s="988"/>
      <c r="DZ118" s="989"/>
    </row>
    <row r="119" spans="1:130" s="240" customFormat="1" ht="26.25" customHeight="1" x14ac:dyDescent="0.2">
      <c r="A119" s="1080" t="s">
        <v>335</v>
      </c>
      <c r="B119" s="972"/>
      <c r="C119" s="954" t="s">
        <v>336</v>
      </c>
      <c r="D119" s="920"/>
      <c r="E119" s="920"/>
      <c r="F119" s="920"/>
      <c r="G119" s="920"/>
      <c r="H119" s="920"/>
      <c r="I119" s="920"/>
      <c r="J119" s="920"/>
      <c r="K119" s="920"/>
      <c r="L119" s="920"/>
      <c r="M119" s="920"/>
      <c r="N119" s="920"/>
      <c r="O119" s="920"/>
      <c r="P119" s="920"/>
      <c r="Q119" s="920"/>
      <c r="R119" s="920"/>
      <c r="S119" s="920"/>
      <c r="T119" s="920"/>
      <c r="U119" s="920"/>
      <c r="V119" s="920"/>
      <c r="W119" s="920"/>
      <c r="X119" s="920"/>
      <c r="Y119" s="920"/>
      <c r="Z119" s="921"/>
      <c r="AA119" s="922" t="s">
        <v>47</v>
      </c>
      <c r="AB119" s="923"/>
      <c r="AC119" s="923"/>
      <c r="AD119" s="923"/>
      <c r="AE119" s="924"/>
      <c r="AF119" s="925" t="s">
        <v>47</v>
      </c>
      <c r="AG119" s="923"/>
      <c r="AH119" s="923"/>
      <c r="AI119" s="923"/>
      <c r="AJ119" s="924"/>
      <c r="AK119" s="925" t="s">
        <v>47</v>
      </c>
      <c r="AL119" s="923"/>
      <c r="AM119" s="923"/>
      <c r="AN119" s="923"/>
      <c r="AO119" s="924"/>
      <c r="AP119" s="926" t="s">
        <v>47</v>
      </c>
      <c r="AQ119" s="927"/>
      <c r="AR119" s="927"/>
      <c r="AS119" s="927"/>
      <c r="AT119" s="928"/>
      <c r="AU119" s="933"/>
      <c r="AV119" s="934"/>
      <c r="AW119" s="934"/>
      <c r="AX119" s="934"/>
      <c r="AY119" s="934"/>
      <c r="AZ119" s="271" t="s">
        <v>102</v>
      </c>
      <c r="BA119" s="271"/>
      <c r="BB119" s="271"/>
      <c r="BC119" s="271"/>
      <c r="BD119" s="271"/>
      <c r="BE119" s="271"/>
      <c r="BF119" s="271"/>
      <c r="BG119" s="271"/>
      <c r="BH119" s="271"/>
      <c r="BI119" s="271"/>
      <c r="BJ119" s="271"/>
      <c r="BK119" s="271"/>
      <c r="BL119" s="271"/>
      <c r="BM119" s="271"/>
      <c r="BN119" s="271"/>
      <c r="BO119" s="1000" t="s">
        <v>361</v>
      </c>
      <c r="BP119" s="1028"/>
      <c r="BQ119" s="1022">
        <v>8481966</v>
      </c>
      <c r="BR119" s="1023"/>
      <c r="BS119" s="1023"/>
      <c r="BT119" s="1023"/>
      <c r="BU119" s="1023"/>
      <c r="BV119" s="1023">
        <v>8234810</v>
      </c>
      <c r="BW119" s="1023"/>
      <c r="BX119" s="1023"/>
      <c r="BY119" s="1023"/>
      <c r="BZ119" s="1023"/>
      <c r="CA119" s="1023">
        <v>8025482</v>
      </c>
      <c r="CB119" s="1023"/>
      <c r="CC119" s="1023"/>
      <c r="CD119" s="1023"/>
      <c r="CE119" s="1023"/>
      <c r="CF119" s="1024"/>
      <c r="CG119" s="1025"/>
      <c r="CH119" s="1025"/>
      <c r="CI119" s="1025"/>
      <c r="CJ119" s="1026"/>
      <c r="CK119" s="975"/>
      <c r="CL119" s="976"/>
      <c r="CM119" s="999" t="s">
        <v>362</v>
      </c>
      <c r="CN119" s="990"/>
      <c r="CO119" s="990"/>
      <c r="CP119" s="990"/>
      <c r="CQ119" s="990"/>
      <c r="CR119" s="990"/>
      <c r="CS119" s="990"/>
      <c r="CT119" s="990"/>
      <c r="CU119" s="990"/>
      <c r="CV119" s="990"/>
      <c r="CW119" s="990"/>
      <c r="CX119" s="990"/>
      <c r="CY119" s="990"/>
      <c r="CZ119" s="990"/>
      <c r="DA119" s="990"/>
      <c r="DB119" s="990"/>
      <c r="DC119" s="990"/>
      <c r="DD119" s="990"/>
      <c r="DE119" s="990"/>
      <c r="DF119" s="991"/>
      <c r="DG119" s="1027" t="s">
        <v>47</v>
      </c>
      <c r="DH119" s="1009"/>
      <c r="DI119" s="1009"/>
      <c r="DJ119" s="1009"/>
      <c r="DK119" s="1010"/>
      <c r="DL119" s="1008" t="s">
        <v>47</v>
      </c>
      <c r="DM119" s="1009"/>
      <c r="DN119" s="1009"/>
      <c r="DO119" s="1009"/>
      <c r="DP119" s="1010"/>
      <c r="DQ119" s="1008" t="s">
        <v>47</v>
      </c>
      <c r="DR119" s="1009"/>
      <c r="DS119" s="1009"/>
      <c r="DT119" s="1009"/>
      <c r="DU119" s="1010"/>
      <c r="DV119" s="1011" t="s">
        <v>47</v>
      </c>
      <c r="DW119" s="1012"/>
      <c r="DX119" s="1012"/>
      <c r="DY119" s="1012"/>
      <c r="DZ119" s="1013"/>
    </row>
    <row r="120" spans="1:130" s="240" customFormat="1" ht="26.25" customHeight="1" x14ac:dyDescent="0.2">
      <c r="A120" s="1081"/>
      <c r="B120" s="974"/>
      <c r="C120" s="947" t="s">
        <v>339</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3" t="s">
        <v>47</v>
      </c>
      <c r="AB120" s="984"/>
      <c r="AC120" s="984"/>
      <c r="AD120" s="984"/>
      <c r="AE120" s="985"/>
      <c r="AF120" s="986" t="s">
        <v>47</v>
      </c>
      <c r="AG120" s="984"/>
      <c r="AH120" s="984"/>
      <c r="AI120" s="984"/>
      <c r="AJ120" s="985"/>
      <c r="AK120" s="986" t="s">
        <v>47</v>
      </c>
      <c r="AL120" s="984"/>
      <c r="AM120" s="984"/>
      <c r="AN120" s="984"/>
      <c r="AO120" s="985"/>
      <c r="AP120" s="987" t="s">
        <v>47</v>
      </c>
      <c r="AQ120" s="988"/>
      <c r="AR120" s="988"/>
      <c r="AS120" s="988"/>
      <c r="AT120" s="989"/>
      <c r="AU120" s="1014" t="s">
        <v>363</v>
      </c>
      <c r="AV120" s="1015"/>
      <c r="AW120" s="1015"/>
      <c r="AX120" s="1015"/>
      <c r="AY120" s="1016"/>
      <c r="AZ120" s="954" t="s">
        <v>364</v>
      </c>
      <c r="BA120" s="920"/>
      <c r="BB120" s="920"/>
      <c r="BC120" s="920"/>
      <c r="BD120" s="920"/>
      <c r="BE120" s="920"/>
      <c r="BF120" s="920"/>
      <c r="BG120" s="920"/>
      <c r="BH120" s="920"/>
      <c r="BI120" s="920"/>
      <c r="BJ120" s="920"/>
      <c r="BK120" s="920"/>
      <c r="BL120" s="920"/>
      <c r="BM120" s="920"/>
      <c r="BN120" s="920"/>
      <c r="BO120" s="920"/>
      <c r="BP120" s="921"/>
      <c r="BQ120" s="955">
        <v>3539732</v>
      </c>
      <c r="BR120" s="956"/>
      <c r="BS120" s="956"/>
      <c r="BT120" s="956"/>
      <c r="BU120" s="956"/>
      <c r="BV120" s="956">
        <v>4005582</v>
      </c>
      <c r="BW120" s="956"/>
      <c r="BX120" s="956"/>
      <c r="BY120" s="956"/>
      <c r="BZ120" s="956"/>
      <c r="CA120" s="956">
        <v>4451713</v>
      </c>
      <c r="CB120" s="956"/>
      <c r="CC120" s="956"/>
      <c r="CD120" s="956"/>
      <c r="CE120" s="956"/>
      <c r="CF120" s="969">
        <v>206.3</v>
      </c>
      <c r="CG120" s="970"/>
      <c r="CH120" s="970"/>
      <c r="CI120" s="970"/>
      <c r="CJ120" s="970"/>
      <c r="CK120" s="1029" t="s">
        <v>365</v>
      </c>
      <c r="CL120" s="1030"/>
      <c r="CM120" s="1030"/>
      <c r="CN120" s="1030"/>
      <c r="CO120" s="1031"/>
      <c r="CP120" s="1037" t="s">
        <v>308</v>
      </c>
      <c r="CQ120" s="1038"/>
      <c r="CR120" s="1038"/>
      <c r="CS120" s="1038"/>
      <c r="CT120" s="1038"/>
      <c r="CU120" s="1038"/>
      <c r="CV120" s="1038"/>
      <c r="CW120" s="1038"/>
      <c r="CX120" s="1038"/>
      <c r="CY120" s="1038"/>
      <c r="CZ120" s="1038"/>
      <c r="DA120" s="1038"/>
      <c r="DB120" s="1038"/>
      <c r="DC120" s="1038"/>
      <c r="DD120" s="1038"/>
      <c r="DE120" s="1038"/>
      <c r="DF120" s="1039"/>
      <c r="DG120" s="955">
        <v>4340391</v>
      </c>
      <c r="DH120" s="956"/>
      <c r="DI120" s="956"/>
      <c r="DJ120" s="956"/>
      <c r="DK120" s="956"/>
      <c r="DL120" s="956">
        <v>4089668</v>
      </c>
      <c r="DM120" s="956"/>
      <c r="DN120" s="956"/>
      <c r="DO120" s="956"/>
      <c r="DP120" s="956"/>
      <c r="DQ120" s="956">
        <v>3872928</v>
      </c>
      <c r="DR120" s="956"/>
      <c r="DS120" s="956"/>
      <c r="DT120" s="956"/>
      <c r="DU120" s="956"/>
      <c r="DV120" s="957">
        <v>179.5</v>
      </c>
      <c r="DW120" s="957"/>
      <c r="DX120" s="957"/>
      <c r="DY120" s="957"/>
      <c r="DZ120" s="958"/>
    </row>
    <row r="121" spans="1:130" s="240" customFormat="1" ht="26.25" customHeight="1" x14ac:dyDescent="0.2">
      <c r="A121" s="1081"/>
      <c r="B121" s="974"/>
      <c r="C121" s="992" t="s">
        <v>366</v>
      </c>
      <c r="D121" s="993"/>
      <c r="E121" s="993"/>
      <c r="F121" s="993"/>
      <c r="G121" s="993"/>
      <c r="H121" s="993"/>
      <c r="I121" s="993"/>
      <c r="J121" s="993"/>
      <c r="K121" s="993"/>
      <c r="L121" s="993"/>
      <c r="M121" s="993"/>
      <c r="N121" s="993"/>
      <c r="O121" s="993"/>
      <c r="P121" s="993"/>
      <c r="Q121" s="993"/>
      <c r="R121" s="993"/>
      <c r="S121" s="993"/>
      <c r="T121" s="993"/>
      <c r="U121" s="993"/>
      <c r="V121" s="993"/>
      <c r="W121" s="993"/>
      <c r="X121" s="993"/>
      <c r="Y121" s="993"/>
      <c r="Z121" s="994"/>
      <c r="AA121" s="983" t="s">
        <v>47</v>
      </c>
      <c r="AB121" s="984"/>
      <c r="AC121" s="984"/>
      <c r="AD121" s="984"/>
      <c r="AE121" s="985"/>
      <c r="AF121" s="986" t="s">
        <v>47</v>
      </c>
      <c r="AG121" s="984"/>
      <c r="AH121" s="984"/>
      <c r="AI121" s="984"/>
      <c r="AJ121" s="985"/>
      <c r="AK121" s="986" t="s">
        <v>47</v>
      </c>
      <c r="AL121" s="984"/>
      <c r="AM121" s="984"/>
      <c r="AN121" s="984"/>
      <c r="AO121" s="985"/>
      <c r="AP121" s="987" t="s">
        <v>47</v>
      </c>
      <c r="AQ121" s="988"/>
      <c r="AR121" s="988"/>
      <c r="AS121" s="988"/>
      <c r="AT121" s="989"/>
      <c r="AU121" s="1017"/>
      <c r="AV121" s="1018"/>
      <c r="AW121" s="1018"/>
      <c r="AX121" s="1018"/>
      <c r="AY121" s="1019"/>
      <c r="AZ121" s="947" t="s">
        <v>367</v>
      </c>
      <c r="BA121" s="948"/>
      <c r="BB121" s="948"/>
      <c r="BC121" s="948"/>
      <c r="BD121" s="948"/>
      <c r="BE121" s="948"/>
      <c r="BF121" s="948"/>
      <c r="BG121" s="948"/>
      <c r="BH121" s="948"/>
      <c r="BI121" s="948"/>
      <c r="BJ121" s="948"/>
      <c r="BK121" s="948"/>
      <c r="BL121" s="948"/>
      <c r="BM121" s="948"/>
      <c r="BN121" s="948"/>
      <c r="BO121" s="948"/>
      <c r="BP121" s="949"/>
      <c r="BQ121" s="950">
        <v>30542</v>
      </c>
      <c r="BR121" s="951"/>
      <c r="BS121" s="951"/>
      <c r="BT121" s="951"/>
      <c r="BU121" s="951"/>
      <c r="BV121" s="951">
        <v>38425</v>
      </c>
      <c r="BW121" s="951"/>
      <c r="BX121" s="951"/>
      <c r="BY121" s="951"/>
      <c r="BZ121" s="951"/>
      <c r="CA121" s="951">
        <v>39418</v>
      </c>
      <c r="CB121" s="951"/>
      <c r="CC121" s="951"/>
      <c r="CD121" s="951"/>
      <c r="CE121" s="951"/>
      <c r="CF121" s="945">
        <v>1.8</v>
      </c>
      <c r="CG121" s="946"/>
      <c r="CH121" s="946"/>
      <c r="CI121" s="946"/>
      <c r="CJ121" s="946"/>
      <c r="CK121" s="1032"/>
      <c r="CL121" s="1033"/>
      <c r="CM121" s="1033"/>
      <c r="CN121" s="1033"/>
      <c r="CO121" s="1034"/>
      <c r="CP121" s="1042" t="s">
        <v>306</v>
      </c>
      <c r="CQ121" s="1043"/>
      <c r="CR121" s="1043"/>
      <c r="CS121" s="1043"/>
      <c r="CT121" s="1043"/>
      <c r="CU121" s="1043"/>
      <c r="CV121" s="1043"/>
      <c r="CW121" s="1043"/>
      <c r="CX121" s="1043"/>
      <c r="CY121" s="1043"/>
      <c r="CZ121" s="1043"/>
      <c r="DA121" s="1043"/>
      <c r="DB121" s="1043"/>
      <c r="DC121" s="1043"/>
      <c r="DD121" s="1043"/>
      <c r="DE121" s="1043"/>
      <c r="DF121" s="1044"/>
      <c r="DG121" s="950">
        <v>21373</v>
      </c>
      <c r="DH121" s="951"/>
      <c r="DI121" s="951"/>
      <c r="DJ121" s="951"/>
      <c r="DK121" s="951"/>
      <c r="DL121" s="951">
        <v>15248</v>
      </c>
      <c r="DM121" s="951"/>
      <c r="DN121" s="951"/>
      <c r="DO121" s="951"/>
      <c r="DP121" s="951"/>
      <c r="DQ121" s="951">
        <v>9547</v>
      </c>
      <c r="DR121" s="951"/>
      <c r="DS121" s="951"/>
      <c r="DT121" s="951"/>
      <c r="DU121" s="951"/>
      <c r="DV121" s="952">
        <v>0.4</v>
      </c>
      <c r="DW121" s="952"/>
      <c r="DX121" s="952"/>
      <c r="DY121" s="952"/>
      <c r="DZ121" s="953"/>
    </row>
    <row r="122" spans="1:130" s="240" customFormat="1" ht="26.25" customHeight="1" x14ac:dyDescent="0.2">
      <c r="A122" s="1081"/>
      <c r="B122" s="974"/>
      <c r="C122" s="947" t="s">
        <v>349</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3" t="s">
        <v>47</v>
      </c>
      <c r="AB122" s="984"/>
      <c r="AC122" s="984"/>
      <c r="AD122" s="984"/>
      <c r="AE122" s="985"/>
      <c r="AF122" s="986" t="s">
        <v>47</v>
      </c>
      <c r="AG122" s="984"/>
      <c r="AH122" s="984"/>
      <c r="AI122" s="984"/>
      <c r="AJ122" s="985"/>
      <c r="AK122" s="986" t="s">
        <v>47</v>
      </c>
      <c r="AL122" s="984"/>
      <c r="AM122" s="984"/>
      <c r="AN122" s="984"/>
      <c r="AO122" s="985"/>
      <c r="AP122" s="987" t="s">
        <v>47</v>
      </c>
      <c r="AQ122" s="988"/>
      <c r="AR122" s="988"/>
      <c r="AS122" s="988"/>
      <c r="AT122" s="989"/>
      <c r="AU122" s="1017"/>
      <c r="AV122" s="1018"/>
      <c r="AW122" s="1018"/>
      <c r="AX122" s="1018"/>
      <c r="AY122" s="1019"/>
      <c r="AZ122" s="999" t="s">
        <v>368</v>
      </c>
      <c r="BA122" s="990"/>
      <c r="BB122" s="990"/>
      <c r="BC122" s="990"/>
      <c r="BD122" s="990"/>
      <c r="BE122" s="990"/>
      <c r="BF122" s="990"/>
      <c r="BG122" s="990"/>
      <c r="BH122" s="990"/>
      <c r="BI122" s="990"/>
      <c r="BJ122" s="990"/>
      <c r="BK122" s="990"/>
      <c r="BL122" s="990"/>
      <c r="BM122" s="990"/>
      <c r="BN122" s="990"/>
      <c r="BO122" s="990"/>
      <c r="BP122" s="991"/>
      <c r="BQ122" s="1022">
        <v>4854758</v>
      </c>
      <c r="BR122" s="1023"/>
      <c r="BS122" s="1023"/>
      <c r="BT122" s="1023"/>
      <c r="BU122" s="1023"/>
      <c r="BV122" s="1023">
        <v>4667319</v>
      </c>
      <c r="BW122" s="1023"/>
      <c r="BX122" s="1023"/>
      <c r="BY122" s="1023"/>
      <c r="BZ122" s="1023"/>
      <c r="CA122" s="1023">
        <v>4540810</v>
      </c>
      <c r="CB122" s="1023"/>
      <c r="CC122" s="1023"/>
      <c r="CD122" s="1023"/>
      <c r="CE122" s="1023"/>
      <c r="CF122" s="1040">
        <v>210.4</v>
      </c>
      <c r="CG122" s="1041"/>
      <c r="CH122" s="1041"/>
      <c r="CI122" s="1041"/>
      <c r="CJ122" s="1041"/>
      <c r="CK122" s="1032"/>
      <c r="CL122" s="1033"/>
      <c r="CM122" s="1033"/>
      <c r="CN122" s="1033"/>
      <c r="CO122" s="1034"/>
      <c r="CP122" s="1042"/>
      <c r="CQ122" s="1043"/>
      <c r="CR122" s="1043"/>
      <c r="CS122" s="1043"/>
      <c r="CT122" s="1043"/>
      <c r="CU122" s="1043"/>
      <c r="CV122" s="1043"/>
      <c r="CW122" s="1043"/>
      <c r="CX122" s="1043"/>
      <c r="CY122" s="1043"/>
      <c r="CZ122" s="1043"/>
      <c r="DA122" s="1043"/>
      <c r="DB122" s="1043"/>
      <c r="DC122" s="1043"/>
      <c r="DD122" s="1043"/>
      <c r="DE122" s="1043"/>
      <c r="DF122" s="1044"/>
      <c r="DG122" s="950"/>
      <c r="DH122" s="951"/>
      <c r="DI122" s="951"/>
      <c r="DJ122" s="951"/>
      <c r="DK122" s="951"/>
      <c r="DL122" s="951"/>
      <c r="DM122" s="951"/>
      <c r="DN122" s="951"/>
      <c r="DO122" s="951"/>
      <c r="DP122" s="951"/>
      <c r="DQ122" s="951"/>
      <c r="DR122" s="951"/>
      <c r="DS122" s="951"/>
      <c r="DT122" s="951"/>
      <c r="DU122" s="951"/>
      <c r="DV122" s="952"/>
      <c r="DW122" s="952"/>
      <c r="DX122" s="952"/>
      <c r="DY122" s="952"/>
      <c r="DZ122" s="953"/>
    </row>
    <row r="123" spans="1:130" s="240" customFormat="1" ht="26.25" customHeight="1" x14ac:dyDescent="0.2">
      <c r="A123" s="1081"/>
      <c r="B123" s="974"/>
      <c r="C123" s="947" t="s">
        <v>355</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3" t="s">
        <v>47</v>
      </c>
      <c r="AB123" s="984"/>
      <c r="AC123" s="984"/>
      <c r="AD123" s="984"/>
      <c r="AE123" s="985"/>
      <c r="AF123" s="986" t="s">
        <v>47</v>
      </c>
      <c r="AG123" s="984"/>
      <c r="AH123" s="984"/>
      <c r="AI123" s="984"/>
      <c r="AJ123" s="985"/>
      <c r="AK123" s="986" t="s">
        <v>47</v>
      </c>
      <c r="AL123" s="984"/>
      <c r="AM123" s="984"/>
      <c r="AN123" s="984"/>
      <c r="AO123" s="985"/>
      <c r="AP123" s="987" t="s">
        <v>47</v>
      </c>
      <c r="AQ123" s="988"/>
      <c r="AR123" s="988"/>
      <c r="AS123" s="988"/>
      <c r="AT123" s="989"/>
      <c r="AU123" s="1020"/>
      <c r="AV123" s="1021"/>
      <c r="AW123" s="1021"/>
      <c r="AX123" s="1021"/>
      <c r="AY123" s="1021"/>
      <c r="AZ123" s="271" t="s">
        <v>102</v>
      </c>
      <c r="BA123" s="271"/>
      <c r="BB123" s="271"/>
      <c r="BC123" s="271"/>
      <c r="BD123" s="271"/>
      <c r="BE123" s="271"/>
      <c r="BF123" s="271"/>
      <c r="BG123" s="271"/>
      <c r="BH123" s="271"/>
      <c r="BI123" s="271"/>
      <c r="BJ123" s="271"/>
      <c r="BK123" s="271"/>
      <c r="BL123" s="271"/>
      <c r="BM123" s="271"/>
      <c r="BN123" s="271"/>
      <c r="BO123" s="1000" t="s">
        <v>369</v>
      </c>
      <c r="BP123" s="1028"/>
      <c r="BQ123" s="1087">
        <v>8425032</v>
      </c>
      <c r="BR123" s="1088"/>
      <c r="BS123" s="1088"/>
      <c r="BT123" s="1088"/>
      <c r="BU123" s="1088"/>
      <c r="BV123" s="1088">
        <v>8711326</v>
      </c>
      <c r="BW123" s="1088"/>
      <c r="BX123" s="1088"/>
      <c r="BY123" s="1088"/>
      <c r="BZ123" s="1088"/>
      <c r="CA123" s="1088">
        <v>9031941</v>
      </c>
      <c r="CB123" s="1088"/>
      <c r="CC123" s="1088"/>
      <c r="CD123" s="1088"/>
      <c r="CE123" s="1088"/>
      <c r="CF123" s="1024"/>
      <c r="CG123" s="1025"/>
      <c r="CH123" s="1025"/>
      <c r="CI123" s="1025"/>
      <c r="CJ123" s="1026"/>
      <c r="CK123" s="1032"/>
      <c r="CL123" s="1033"/>
      <c r="CM123" s="1033"/>
      <c r="CN123" s="1033"/>
      <c r="CO123" s="1034"/>
      <c r="CP123" s="1042"/>
      <c r="CQ123" s="1043"/>
      <c r="CR123" s="1043"/>
      <c r="CS123" s="1043"/>
      <c r="CT123" s="1043"/>
      <c r="CU123" s="1043"/>
      <c r="CV123" s="1043"/>
      <c r="CW123" s="1043"/>
      <c r="CX123" s="1043"/>
      <c r="CY123" s="1043"/>
      <c r="CZ123" s="1043"/>
      <c r="DA123" s="1043"/>
      <c r="DB123" s="1043"/>
      <c r="DC123" s="1043"/>
      <c r="DD123" s="1043"/>
      <c r="DE123" s="1043"/>
      <c r="DF123" s="1044"/>
      <c r="DG123" s="983"/>
      <c r="DH123" s="984"/>
      <c r="DI123" s="984"/>
      <c r="DJ123" s="984"/>
      <c r="DK123" s="985"/>
      <c r="DL123" s="986"/>
      <c r="DM123" s="984"/>
      <c r="DN123" s="984"/>
      <c r="DO123" s="984"/>
      <c r="DP123" s="985"/>
      <c r="DQ123" s="986"/>
      <c r="DR123" s="984"/>
      <c r="DS123" s="984"/>
      <c r="DT123" s="984"/>
      <c r="DU123" s="985"/>
      <c r="DV123" s="987"/>
      <c r="DW123" s="988"/>
      <c r="DX123" s="988"/>
      <c r="DY123" s="988"/>
      <c r="DZ123" s="989"/>
    </row>
    <row r="124" spans="1:130" s="240" customFormat="1" ht="26.25" customHeight="1" thickBot="1" x14ac:dyDescent="0.25">
      <c r="A124" s="1081"/>
      <c r="B124" s="974"/>
      <c r="C124" s="947" t="s">
        <v>358</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3" t="s">
        <v>47</v>
      </c>
      <c r="AB124" s="984"/>
      <c r="AC124" s="984"/>
      <c r="AD124" s="984"/>
      <c r="AE124" s="985"/>
      <c r="AF124" s="986" t="s">
        <v>47</v>
      </c>
      <c r="AG124" s="984"/>
      <c r="AH124" s="984"/>
      <c r="AI124" s="984"/>
      <c r="AJ124" s="985"/>
      <c r="AK124" s="986" t="s">
        <v>47</v>
      </c>
      <c r="AL124" s="984"/>
      <c r="AM124" s="984"/>
      <c r="AN124" s="984"/>
      <c r="AO124" s="985"/>
      <c r="AP124" s="987" t="s">
        <v>47</v>
      </c>
      <c r="AQ124" s="988"/>
      <c r="AR124" s="988"/>
      <c r="AS124" s="988"/>
      <c r="AT124" s="989"/>
      <c r="AU124" s="1083" t="s">
        <v>370</v>
      </c>
      <c r="AV124" s="1084"/>
      <c r="AW124" s="1084"/>
      <c r="AX124" s="1084"/>
      <c r="AY124" s="1084"/>
      <c r="AZ124" s="1084"/>
      <c r="BA124" s="1084"/>
      <c r="BB124" s="1084"/>
      <c r="BC124" s="1084"/>
      <c r="BD124" s="1084"/>
      <c r="BE124" s="1084"/>
      <c r="BF124" s="1084"/>
      <c r="BG124" s="1084"/>
      <c r="BH124" s="1084"/>
      <c r="BI124" s="1084"/>
      <c r="BJ124" s="1084"/>
      <c r="BK124" s="1084"/>
      <c r="BL124" s="1084"/>
      <c r="BM124" s="1084"/>
      <c r="BN124" s="1084"/>
      <c r="BO124" s="1084"/>
      <c r="BP124" s="1085"/>
      <c r="BQ124" s="1086">
        <v>2.5</v>
      </c>
      <c r="BR124" s="1050"/>
      <c r="BS124" s="1050"/>
      <c r="BT124" s="1050"/>
      <c r="BU124" s="1050"/>
      <c r="BV124" s="1050" t="s">
        <v>47</v>
      </c>
      <c r="BW124" s="1050"/>
      <c r="BX124" s="1050"/>
      <c r="BY124" s="1050"/>
      <c r="BZ124" s="1050"/>
      <c r="CA124" s="1050" t="s">
        <v>47</v>
      </c>
      <c r="CB124" s="1050"/>
      <c r="CC124" s="1050"/>
      <c r="CD124" s="1050"/>
      <c r="CE124" s="1050"/>
      <c r="CF124" s="1051"/>
      <c r="CG124" s="1052"/>
      <c r="CH124" s="1052"/>
      <c r="CI124" s="1052"/>
      <c r="CJ124" s="1053"/>
      <c r="CK124" s="1035"/>
      <c r="CL124" s="1035"/>
      <c r="CM124" s="1035"/>
      <c r="CN124" s="1035"/>
      <c r="CO124" s="1036"/>
      <c r="CP124" s="1042" t="s">
        <v>371</v>
      </c>
      <c r="CQ124" s="1043"/>
      <c r="CR124" s="1043"/>
      <c r="CS124" s="1043"/>
      <c r="CT124" s="1043"/>
      <c r="CU124" s="1043"/>
      <c r="CV124" s="1043"/>
      <c r="CW124" s="1043"/>
      <c r="CX124" s="1043"/>
      <c r="CY124" s="1043"/>
      <c r="CZ124" s="1043"/>
      <c r="DA124" s="1043"/>
      <c r="DB124" s="1043"/>
      <c r="DC124" s="1043"/>
      <c r="DD124" s="1043"/>
      <c r="DE124" s="1043"/>
      <c r="DF124" s="1044"/>
      <c r="DG124" s="1027" t="s">
        <v>47</v>
      </c>
      <c r="DH124" s="1009"/>
      <c r="DI124" s="1009"/>
      <c r="DJ124" s="1009"/>
      <c r="DK124" s="1010"/>
      <c r="DL124" s="1008" t="s">
        <v>47</v>
      </c>
      <c r="DM124" s="1009"/>
      <c r="DN124" s="1009"/>
      <c r="DO124" s="1009"/>
      <c r="DP124" s="1010"/>
      <c r="DQ124" s="1008" t="s">
        <v>47</v>
      </c>
      <c r="DR124" s="1009"/>
      <c r="DS124" s="1009"/>
      <c r="DT124" s="1009"/>
      <c r="DU124" s="1010"/>
      <c r="DV124" s="1011" t="s">
        <v>47</v>
      </c>
      <c r="DW124" s="1012"/>
      <c r="DX124" s="1012"/>
      <c r="DY124" s="1012"/>
      <c r="DZ124" s="1013"/>
    </row>
    <row r="125" spans="1:130" s="240" customFormat="1" ht="26.25" customHeight="1" x14ac:dyDescent="0.2">
      <c r="A125" s="1081"/>
      <c r="B125" s="974"/>
      <c r="C125" s="947" t="s">
        <v>360</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3" t="s">
        <v>47</v>
      </c>
      <c r="AB125" s="984"/>
      <c r="AC125" s="984"/>
      <c r="AD125" s="984"/>
      <c r="AE125" s="985"/>
      <c r="AF125" s="986" t="s">
        <v>47</v>
      </c>
      <c r="AG125" s="984"/>
      <c r="AH125" s="984"/>
      <c r="AI125" s="984"/>
      <c r="AJ125" s="985"/>
      <c r="AK125" s="986" t="s">
        <v>47</v>
      </c>
      <c r="AL125" s="984"/>
      <c r="AM125" s="984"/>
      <c r="AN125" s="984"/>
      <c r="AO125" s="985"/>
      <c r="AP125" s="987" t="s">
        <v>47</v>
      </c>
      <c r="AQ125" s="988"/>
      <c r="AR125" s="988"/>
      <c r="AS125" s="988"/>
      <c r="AT125" s="989"/>
      <c r="AU125" s="272"/>
      <c r="AV125" s="273"/>
      <c r="AW125" s="273"/>
      <c r="AX125" s="273"/>
      <c r="AY125" s="273"/>
      <c r="AZ125" s="273"/>
      <c r="BA125" s="273"/>
      <c r="BB125" s="273"/>
      <c r="BC125" s="273"/>
      <c r="BD125" s="273"/>
      <c r="BE125" s="273"/>
      <c r="BF125" s="273"/>
      <c r="BG125" s="273"/>
      <c r="BH125" s="273"/>
      <c r="BI125" s="273"/>
      <c r="BJ125" s="273"/>
      <c r="BK125" s="273"/>
      <c r="BL125" s="273"/>
      <c r="BM125" s="273"/>
      <c r="BN125" s="273"/>
      <c r="BO125" s="273"/>
      <c r="BP125" s="273"/>
      <c r="BQ125" s="274"/>
      <c r="BR125" s="274"/>
      <c r="BS125" s="274"/>
      <c r="BT125" s="274"/>
      <c r="BU125" s="274"/>
      <c r="BV125" s="274"/>
      <c r="BW125" s="274"/>
      <c r="BX125" s="274"/>
      <c r="BY125" s="274"/>
      <c r="BZ125" s="274"/>
      <c r="CA125" s="274"/>
      <c r="CB125" s="274"/>
      <c r="CC125" s="274"/>
      <c r="CD125" s="274"/>
      <c r="CE125" s="274"/>
      <c r="CF125" s="274"/>
      <c r="CG125" s="274"/>
      <c r="CH125" s="274"/>
      <c r="CI125" s="274"/>
      <c r="CJ125" s="275"/>
      <c r="CK125" s="1045" t="s">
        <v>372</v>
      </c>
      <c r="CL125" s="1030"/>
      <c r="CM125" s="1030"/>
      <c r="CN125" s="1030"/>
      <c r="CO125" s="1031"/>
      <c r="CP125" s="954" t="s">
        <v>373</v>
      </c>
      <c r="CQ125" s="920"/>
      <c r="CR125" s="920"/>
      <c r="CS125" s="920"/>
      <c r="CT125" s="920"/>
      <c r="CU125" s="920"/>
      <c r="CV125" s="920"/>
      <c r="CW125" s="920"/>
      <c r="CX125" s="920"/>
      <c r="CY125" s="920"/>
      <c r="CZ125" s="920"/>
      <c r="DA125" s="920"/>
      <c r="DB125" s="920"/>
      <c r="DC125" s="920"/>
      <c r="DD125" s="920"/>
      <c r="DE125" s="920"/>
      <c r="DF125" s="921"/>
      <c r="DG125" s="955" t="s">
        <v>47</v>
      </c>
      <c r="DH125" s="956"/>
      <c r="DI125" s="956"/>
      <c r="DJ125" s="956"/>
      <c r="DK125" s="956"/>
      <c r="DL125" s="956" t="s">
        <v>47</v>
      </c>
      <c r="DM125" s="956"/>
      <c r="DN125" s="956"/>
      <c r="DO125" s="956"/>
      <c r="DP125" s="956"/>
      <c r="DQ125" s="956" t="s">
        <v>47</v>
      </c>
      <c r="DR125" s="956"/>
      <c r="DS125" s="956"/>
      <c r="DT125" s="956"/>
      <c r="DU125" s="956"/>
      <c r="DV125" s="957" t="s">
        <v>47</v>
      </c>
      <c r="DW125" s="957"/>
      <c r="DX125" s="957"/>
      <c r="DY125" s="957"/>
      <c r="DZ125" s="958"/>
    </row>
    <row r="126" spans="1:130" s="240" customFormat="1" ht="26.25" customHeight="1" thickBot="1" x14ac:dyDescent="0.25">
      <c r="A126" s="1081"/>
      <c r="B126" s="974"/>
      <c r="C126" s="947" t="s">
        <v>362</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3" t="s">
        <v>47</v>
      </c>
      <c r="AB126" s="984"/>
      <c r="AC126" s="984"/>
      <c r="AD126" s="984"/>
      <c r="AE126" s="985"/>
      <c r="AF126" s="986" t="s">
        <v>47</v>
      </c>
      <c r="AG126" s="984"/>
      <c r="AH126" s="984"/>
      <c r="AI126" s="984"/>
      <c r="AJ126" s="985"/>
      <c r="AK126" s="986" t="s">
        <v>47</v>
      </c>
      <c r="AL126" s="984"/>
      <c r="AM126" s="984"/>
      <c r="AN126" s="984"/>
      <c r="AO126" s="985"/>
      <c r="AP126" s="987" t="s">
        <v>47</v>
      </c>
      <c r="AQ126" s="988"/>
      <c r="AR126" s="988"/>
      <c r="AS126" s="988"/>
      <c r="AT126" s="989"/>
      <c r="AU126" s="276"/>
      <c r="AV126" s="276"/>
      <c r="AW126" s="276"/>
      <c r="AX126" s="276"/>
      <c r="AY126" s="276"/>
      <c r="AZ126" s="276"/>
      <c r="BA126" s="276"/>
      <c r="BB126" s="276"/>
      <c r="BC126" s="276"/>
      <c r="BD126" s="276"/>
      <c r="BE126" s="276"/>
      <c r="BF126" s="276"/>
      <c r="BG126" s="276"/>
      <c r="BH126" s="276"/>
      <c r="BI126" s="276"/>
      <c r="BJ126" s="276"/>
      <c r="BK126" s="276"/>
      <c r="BL126" s="276"/>
      <c r="BM126" s="276"/>
      <c r="BN126" s="276"/>
      <c r="BO126" s="276"/>
      <c r="BP126" s="276"/>
      <c r="BQ126" s="276"/>
      <c r="BR126" s="276"/>
      <c r="BS126" s="276"/>
      <c r="BT126" s="276"/>
      <c r="BU126" s="276"/>
      <c r="BV126" s="276"/>
      <c r="BW126" s="276"/>
      <c r="BX126" s="276"/>
      <c r="BY126" s="276"/>
      <c r="BZ126" s="276"/>
      <c r="CA126" s="276"/>
      <c r="CB126" s="276"/>
      <c r="CC126" s="276"/>
      <c r="CD126" s="277"/>
      <c r="CE126" s="277"/>
      <c r="CF126" s="277"/>
      <c r="CG126" s="274"/>
      <c r="CH126" s="274"/>
      <c r="CI126" s="274"/>
      <c r="CJ126" s="275"/>
      <c r="CK126" s="1046"/>
      <c r="CL126" s="1033"/>
      <c r="CM126" s="1033"/>
      <c r="CN126" s="1033"/>
      <c r="CO126" s="1034"/>
      <c r="CP126" s="947" t="s">
        <v>374</v>
      </c>
      <c r="CQ126" s="948"/>
      <c r="CR126" s="948"/>
      <c r="CS126" s="948"/>
      <c r="CT126" s="948"/>
      <c r="CU126" s="948"/>
      <c r="CV126" s="948"/>
      <c r="CW126" s="948"/>
      <c r="CX126" s="948"/>
      <c r="CY126" s="948"/>
      <c r="CZ126" s="948"/>
      <c r="DA126" s="948"/>
      <c r="DB126" s="948"/>
      <c r="DC126" s="948"/>
      <c r="DD126" s="948"/>
      <c r="DE126" s="948"/>
      <c r="DF126" s="949"/>
      <c r="DG126" s="950" t="s">
        <v>47</v>
      </c>
      <c r="DH126" s="951"/>
      <c r="DI126" s="951"/>
      <c r="DJ126" s="951"/>
      <c r="DK126" s="951"/>
      <c r="DL126" s="951" t="s">
        <v>47</v>
      </c>
      <c r="DM126" s="951"/>
      <c r="DN126" s="951"/>
      <c r="DO126" s="951"/>
      <c r="DP126" s="951"/>
      <c r="DQ126" s="951" t="s">
        <v>47</v>
      </c>
      <c r="DR126" s="951"/>
      <c r="DS126" s="951"/>
      <c r="DT126" s="951"/>
      <c r="DU126" s="951"/>
      <c r="DV126" s="952" t="s">
        <v>47</v>
      </c>
      <c r="DW126" s="952"/>
      <c r="DX126" s="952"/>
      <c r="DY126" s="952"/>
      <c r="DZ126" s="953"/>
    </row>
    <row r="127" spans="1:130" s="240" customFormat="1" ht="26.25" customHeight="1" x14ac:dyDescent="0.2">
      <c r="A127" s="1082"/>
      <c r="B127" s="976"/>
      <c r="C127" s="999" t="s">
        <v>375</v>
      </c>
      <c r="D127" s="990"/>
      <c r="E127" s="990"/>
      <c r="F127" s="990"/>
      <c r="G127" s="990"/>
      <c r="H127" s="990"/>
      <c r="I127" s="990"/>
      <c r="J127" s="990"/>
      <c r="K127" s="990"/>
      <c r="L127" s="990"/>
      <c r="M127" s="990"/>
      <c r="N127" s="990"/>
      <c r="O127" s="990"/>
      <c r="P127" s="990"/>
      <c r="Q127" s="990"/>
      <c r="R127" s="990"/>
      <c r="S127" s="990"/>
      <c r="T127" s="990"/>
      <c r="U127" s="990"/>
      <c r="V127" s="990"/>
      <c r="W127" s="990"/>
      <c r="X127" s="990"/>
      <c r="Y127" s="990"/>
      <c r="Z127" s="991"/>
      <c r="AA127" s="983" t="s">
        <v>47</v>
      </c>
      <c r="AB127" s="984"/>
      <c r="AC127" s="984"/>
      <c r="AD127" s="984"/>
      <c r="AE127" s="985"/>
      <c r="AF127" s="986" t="s">
        <v>47</v>
      </c>
      <c r="AG127" s="984"/>
      <c r="AH127" s="984"/>
      <c r="AI127" s="984"/>
      <c r="AJ127" s="985"/>
      <c r="AK127" s="986" t="s">
        <v>47</v>
      </c>
      <c r="AL127" s="984"/>
      <c r="AM127" s="984"/>
      <c r="AN127" s="984"/>
      <c r="AO127" s="985"/>
      <c r="AP127" s="987" t="s">
        <v>47</v>
      </c>
      <c r="AQ127" s="988"/>
      <c r="AR127" s="988"/>
      <c r="AS127" s="988"/>
      <c r="AT127" s="989"/>
      <c r="AU127" s="276"/>
      <c r="AV127" s="276"/>
      <c r="AW127" s="276"/>
      <c r="AX127" s="1054" t="s">
        <v>41</v>
      </c>
      <c r="AY127" s="1055"/>
      <c r="AZ127" s="1055"/>
      <c r="BA127" s="1055"/>
      <c r="BB127" s="1055"/>
      <c r="BC127" s="1055"/>
      <c r="BD127" s="1055"/>
      <c r="BE127" s="1056"/>
      <c r="BF127" s="1057" t="s">
        <v>126</v>
      </c>
      <c r="BG127" s="1055"/>
      <c r="BH127" s="1055"/>
      <c r="BI127" s="1055"/>
      <c r="BJ127" s="1055"/>
      <c r="BK127" s="1055"/>
      <c r="BL127" s="1056"/>
      <c r="BM127" s="1057" t="s">
        <v>376</v>
      </c>
      <c r="BN127" s="1055"/>
      <c r="BO127" s="1055"/>
      <c r="BP127" s="1055"/>
      <c r="BQ127" s="1055"/>
      <c r="BR127" s="1055"/>
      <c r="BS127" s="1056"/>
      <c r="BT127" s="1057" t="s">
        <v>377</v>
      </c>
      <c r="BU127" s="1055"/>
      <c r="BV127" s="1055"/>
      <c r="BW127" s="1055"/>
      <c r="BX127" s="1055"/>
      <c r="BY127" s="1055"/>
      <c r="BZ127" s="1079"/>
      <c r="CA127" s="276"/>
      <c r="CB127" s="276"/>
      <c r="CC127" s="276"/>
      <c r="CD127" s="277"/>
      <c r="CE127" s="277"/>
      <c r="CF127" s="277"/>
      <c r="CG127" s="274"/>
      <c r="CH127" s="274"/>
      <c r="CI127" s="274"/>
      <c r="CJ127" s="275"/>
      <c r="CK127" s="1046"/>
      <c r="CL127" s="1033"/>
      <c r="CM127" s="1033"/>
      <c r="CN127" s="1033"/>
      <c r="CO127" s="1034"/>
      <c r="CP127" s="947" t="s">
        <v>378</v>
      </c>
      <c r="CQ127" s="948"/>
      <c r="CR127" s="948"/>
      <c r="CS127" s="948"/>
      <c r="CT127" s="948"/>
      <c r="CU127" s="948"/>
      <c r="CV127" s="948"/>
      <c r="CW127" s="948"/>
      <c r="CX127" s="948"/>
      <c r="CY127" s="948"/>
      <c r="CZ127" s="948"/>
      <c r="DA127" s="948"/>
      <c r="DB127" s="948"/>
      <c r="DC127" s="948"/>
      <c r="DD127" s="948"/>
      <c r="DE127" s="948"/>
      <c r="DF127" s="949"/>
      <c r="DG127" s="950" t="s">
        <v>47</v>
      </c>
      <c r="DH127" s="951"/>
      <c r="DI127" s="951"/>
      <c r="DJ127" s="951"/>
      <c r="DK127" s="951"/>
      <c r="DL127" s="951" t="s">
        <v>47</v>
      </c>
      <c r="DM127" s="951"/>
      <c r="DN127" s="951"/>
      <c r="DO127" s="951"/>
      <c r="DP127" s="951"/>
      <c r="DQ127" s="951" t="s">
        <v>47</v>
      </c>
      <c r="DR127" s="951"/>
      <c r="DS127" s="951"/>
      <c r="DT127" s="951"/>
      <c r="DU127" s="951"/>
      <c r="DV127" s="952" t="s">
        <v>47</v>
      </c>
      <c r="DW127" s="952"/>
      <c r="DX127" s="952"/>
      <c r="DY127" s="952"/>
      <c r="DZ127" s="953"/>
    </row>
    <row r="128" spans="1:130" s="240" customFormat="1" ht="26.25" customHeight="1" thickBot="1" x14ac:dyDescent="0.25">
      <c r="A128" s="1065" t="s">
        <v>379</v>
      </c>
      <c r="B128" s="1066"/>
      <c r="C128" s="1066"/>
      <c r="D128" s="1066"/>
      <c r="E128" s="1066"/>
      <c r="F128" s="1066"/>
      <c r="G128" s="1066"/>
      <c r="H128" s="1066"/>
      <c r="I128" s="1066"/>
      <c r="J128" s="1066"/>
      <c r="K128" s="1066"/>
      <c r="L128" s="1066"/>
      <c r="M128" s="1066"/>
      <c r="N128" s="1066"/>
      <c r="O128" s="1066"/>
      <c r="P128" s="1066"/>
      <c r="Q128" s="1066"/>
      <c r="R128" s="1066"/>
      <c r="S128" s="1066"/>
      <c r="T128" s="1066"/>
      <c r="U128" s="1066"/>
      <c r="V128" s="1066"/>
      <c r="W128" s="1067" t="s">
        <v>380</v>
      </c>
      <c r="X128" s="1067"/>
      <c r="Y128" s="1067"/>
      <c r="Z128" s="1068"/>
      <c r="AA128" s="1069">
        <v>5369</v>
      </c>
      <c r="AB128" s="1070"/>
      <c r="AC128" s="1070"/>
      <c r="AD128" s="1070"/>
      <c r="AE128" s="1071"/>
      <c r="AF128" s="1072">
        <v>10931</v>
      </c>
      <c r="AG128" s="1070"/>
      <c r="AH128" s="1070"/>
      <c r="AI128" s="1070"/>
      <c r="AJ128" s="1071"/>
      <c r="AK128" s="1072">
        <v>10605</v>
      </c>
      <c r="AL128" s="1070"/>
      <c r="AM128" s="1070"/>
      <c r="AN128" s="1070"/>
      <c r="AO128" s="1071"/>
      <c r="AP128" s="1073"/>
      <c r="AQ128" s="1074"/>
      <c r="AR128" s="1074"/>
      <c r="AS128" s="1074"/>
      <c r="AT128" s="1075"/>
      <c r="AU128" s="276"/>
      <c r="AV128" s="276"/>
      <c r="AW128" s="276"/>
      <c r="AX128" s="919" t="s">
        <v>381</v>
      </c>
      <c r="AY128" s="920"/>
      <c r="AZ128" s="920"/>
      <c r="BA128" s="920"/>
      <c r="BB128" s="920"/>
      <c r="BC128" s="920"/>
      <c r="BD128" s="920"/>
      <c r="BE128" s="921"/>
      <c r="BF128" s="1076" t="s">
        <v>47</v>
      </c>
      <c r="BG128" s="1077"/>
      <c r="BH128" s="1077"/>
      <c r="BI128" s="1077"/>
      <c r="BJ128" s="1077"/>
      <c r="BK128" s="1077"/>
      <c r="BL128" s="1078"/>
      <c r="BM128" s="1076">
        <v>15</v>
      </c>
      <c r="BN128" s="1077"/>
      <c r="BO128" s="1077"/>
      <c r="BP128" s="1077"/>
      <c r="BQ128" s="1077"/>
      <c r="BR128" s="1077"/>
      <c r="BS128" s="1078"/>
      <c r="BT128" s="1076">
        <v>20</v>
      </c>
      <c r="BU128" s="1077"/>
      <c r="BV128" s="1077"/>
      <c r="BW128" s="1077"/>
      <c r="BX128" s="1077"/>
      <c r="BY128" s="1077"/>
      <c r="BZ128" s="1101"/>
      <c r="CA128" s="277"/>
      <c r="CB128" s="277"/>
      <c r="CC128" s="277"/>
      <c r="CD128" s="277"/>
      <c r="CE128" s="277"/>
      <c r="CF128" s="277"/>
      <c r="CG128" s="274"/>
      <c r="CH128" s="274"/>
      <c r="CI128" s="274"/>
      <c r="CJ128" s="275"/>
      <c r="CK128" s="1047"/>
      <c r="CL128" s="1048"/>
      <c r="CM128" s="1048"/>
      <c r="CN128" s="1048"/>
      <c r="CO128" s="1049"/>
      <c r="CP128" s="1058" t="s">
        <v>382</v>
      </c>
      <c r="CQ128" s="1059"/>
      <c r="CR128" s="1059"/>
      <c r="CS128" s="1059"/>
      <c r="CT128" s="1059"/>
      <c r="CU128" s="1059"/>
      <c r="CV128" s="1059"/>
      <c r="CW128" s="1059"/>
      <c r="CX128" s="1059"/>
      <c r="CY128" s="1059"/>
      <c r="CZ128" s="1059"/>
      <c r="DA128" s="1059"/>
      <c r="DB128" s="1059"/>
      <c r="DC128" s="1059"/>
      <c r="DD128" s="1059"/>
      <c r="DE128" s="1059"/>
      <c r="DF128" s="1060"/>
      <c r="DG128" s="1061" t="s">
        <v>47</v>
      </c>
      <c r="DH128" s="1062"/>
      <c r="DI128" s="1062"/>
      <c r="DJ128" s="1062"/>
      <c r="DK128" s="1062"/>
      <c r="DL128" s="1062" t="s">
        <v>47</v>
      </c>
      <c r="DM128" s="1062"/>
      <c r="DN128" s="1062"/>
      <c r="DO128" s="1062"/>
      <c r="DP128" s="1062"/>
      <c r="DQ128" s="1062" t="s">
        <v>47</v>
      </c>
      <c r="DR128" s="1062"/>
      <c r="DS128" s="1062"/>
      <c r="DT128" s="1062"/>
      <c r="DU128" s="1062"/>
      <c r="DV128" s="1063" t="s">
        <v>47</v>
      </c>
      <c r="DW128" s="1063"/>
      <c r="DX128" s="1063"/>
      <c r="DY128" s="1063"/>
      <c r="DZ128" s="1064"/>
    </row>
    <row r="129" spans="1:131" s="240" customFormat="1" ht="26.25" customHeight="1" x14ac:dyDescent="0.2">
      <c r="A129" s="959" t="s">
        <v>27</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95" t="s">
        <v>383</v>
      </c>
      <c r="X129" s="1096"/>
      <c r="Y129" s="1096"/>
      <c r="Z129" s="1097"/>
      <c r="AA129" s="983">
        <v>2613327</v>
      </c>
      <c r="AB129" s="984"/>
      <c r="AC129" s="984"/>
      <c r="AD129" s="984"/>
      <c r="AE129" s="985"/>
      <c r="AF129" s="986">
        <v>2587678</v>
      </c>
      <c r="AG129" s="984"/>
      <c r="AH129" s="984"/>
      <c r="AI129" s="984"/>
      <c r="AJ129" s="985"/>
      <c r="AK129" s="986">
        <v>2564048</v>
      </c>
      <c r="AL129" s="984"/>
      <c r="AM129" s="984"/>
      <c r="AN129" s="984"/>
      <c r="AO129" s="985"/>
      <c r="AP129" s="1098"/>
      <c r="AQ129" s="1099"/>
      <c r="AR129" s="1099"/>
      <c r="AS129" s="1099"/>
      <c r="AT129" s="1100"/>
      <c r="AU129" s="278"/>
      <c r="AV129" s="278"/>
      <c r="AW129" s="278"/>
      <c r="AX129" s="1089" t="s">
        <v>384</v>
      </c>
      <c r="AY129" s="948"/>
      <c r="AZ129" s="948"/>
      <c r="BA129" s="948"/>
      <c r="BB129" s="948"/>
      <c r="BC129" s="948"/>
      <c r="BD129" s="948"/>
      <c r="BE129" s="949"/>
      <c r="BF129" s="1090" t="s">
        <v>47</v>
      </c>
      <c r="BG129" s="1091"/>
      <c r="BH129" s="1091"/>
      <c r="BI129" s="1091"/>
      <c r="BJ129" s="1091"/>
      <c r="BK129" s="1091"/>
      <c r="BL129" s="1092"/>
      <c r="BM129" s="1090">
        <v>20</v>
      </c>
      <c r="BN129" s="1091"/>
      <c r="BO129" s="1091"/>
      <c r="BP129" s="1091"/>
      <c r="BQ129" s="1091"/>
      <c r="BR129" s="1091"/>
      <c r="BS129" s="1092"/>
      <c r="BT129" s="1090">
        <v>30</v>
      </c>
      <c r="BU129" s="1093"/>
      <c r="BV129" s="1093"/>
      <c r="BW129" s="1093"/>
      <c r="BX129" s="1093"/>
      <c r="BY129" s="1093"/>
      <c r="BZ129" s="1094"/>
      <c r="CA129" s="279"/>
      <c r="CB129" s="279"/>
      <c r="CC129" s="279"/>
      <c r="CD129" s="279"/>
      <c r="CE129" s="279"/>
      <c r="CF129" s="279"/>
      <c r="CG129" s="279"/>
      <c r="CH129" s="279"/>
      <c r="CI129" s="279"/>
      <c r="CJ129" s="279"/>
      <c r="CK129" s="279"/>
      <c r="CL129" s="279"/>
      <c r="CM129" s="279"/>
      <c r="CN129" s="279"/>
      <c r="CO129" s="279"/>
      <c r="CP129" s="279"/>
      <c r="CQ129" s="279"/>
      <c r="CR129" s="279"/>
      <c r="CS129" s="279"/>
      <c r="CT129" s="279"/>
      <c r="CU129" s="279"/>
      <c r="CV129" s="279"/>
      <c r="CW129" s="279"/>
      <c r="CX129" s="279"/>
      <c r="CY129" s="279"/>
      <c r="CZ129" s="279"/>
      <c r="DA129" s="279"/>
      <c r="DB129" s="279"/>
      <c r="DC129" s="279"/>
      <c r="DD129" s="279"/>
      <c r="DE129" s="279"/>
      <c r="DF129" s="279"/>
      <c r="DG129" s="279"/>
      <c r="DH129" s="279"/>
      <c r="DI129" s="279"/>
      <c r="DJ129" s="279"/>
      <c r="DK129" s="279"/>
      <c r="DL129" s="279"/>
      <c r="DM129" s="279"/>
      <c r="DN129" s="279"/>
      <c r="DO129" s="279"/>
      <c r="DP129" s="247"/>
      <c r="DQ129" s="247"/>
      <c r="DR129" s="247"/>
      <c r="DS129" s="247"/>
      <c r="DT129" s="247"/>
      <c r="DU129" s="247"/>
      <c r="DV129" s="247"/>
      <c r="DW129" s="247"/>
      <c r="DX129" s="247"/>
      <c r="DY129" s="247"/>
      <c r="DZ129" s="251"/>
    </row>
    <row r="130" spans="1:131" s="240" customFormat="1" ht="26.25" customHeight="1" x14ac:dyDescent="0.2">
      <c r="A130" s="959" t="s">
        <v>385</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95" t="s">
        <v>386</v>
      </c>
      <c r="X130" s="1096"/>
      <c r="Y130" s="1096"/>
      <c r="Z130" s="1097"/>
      <c r="AA130" s="983">
        <v>371954</v>
      </c>
      <c r="AB130" s="984"/>
      <c r="AC130" s="984"/>
      <c r="AD130" s="984"/>
      <c r="AE130" s="985"/>
      <c r="AF130" s="986">
        <v>382827</v>
      </c>
      <c r="AG130" s="984"/>
      <c r="AH130" s="984"/>
      <c r="AI130" s="984"/>
      <c r="AJ130" s="985"/>
      <c r="AK130" s="986">
        <v>406205</v>
      </c>
      <c r="AL130" s="984"/>
      <c r="AM130" s="984"/>
      <c r="AN130" s="984"/>
      <c r="AO130" s="985"/>
      <c r="AP130" s="1098"/>
      <c r="AQ130" s="1099"/>
      <c r="AR130" s="1099"/>
      <c r="AS130" s="1099"/>
      <c r="AT130" s="1100"/>
      <c r="AU130" s="278"/>
      <c r="AV130" s="278"/>
      <c r="AW130" s="278"/>
      <c r="AX130" s="1089" t="s">
        <v>387</v>
      </c>
      <c r="AY130" s="948"/>
      <c r="AZ130" s="948"/>
      <c r="BA130" s="948"/>
      <c r="BB130" s="948"/>
      <c r="BC130" s="948"/>
      <c r="BD130" s="948"/>
      <c r="BE130" s="949"/>
      <c r="BF130" s="1126">
        <v>5.6</v>
      </c>
      <c r="BG130" s="1127"/>
      <c r="BH130" s="1127"/>
      <c r="BI130" s="1127"/>
      <c r="BJ130" s="1127"/>
      <c r="BK130" s="1127"/>
      <c r="BL130" s="1128"/>
      <c r="BM130" s="1126">
        <v>25</v>
      </c>
      <c r="BN130" s="1127"/>
      <c r="BO130" s="1127"/>
      <c r="BP130" s="1127"/>
      <c r="BQ130" s="1127"/>
      <c r="BR130" s="1127"/>
      <c r="BS130" s="1128"/>
      <c r="BT130" s="1126">
        <v>35</v>
      </c>
      <c r="BU130" s="1129"/>
      <c r="BV130" s="1129"/>
      <c r="BW130" s="1129"/>
      <c r="BX130" s="1129"/>
      <c r="BY130" s="1129"/>
      <c r="BZ130" s="1130"/>
      <c r="CA130" s="279"/>
      <c r="CB130" s="279"/>
      <c r="CC130" s="279"/>
      <c r="CD130" s="279"/>
      <c r="CE130" s="279"/>
      <c r="CF130" s="279"/>
      <c r="CG130" s="279"/>
      <c r="CH130" s="279"/>
      <c r="CI130" s="279"/>
      <c r="CJ130" s="279"/>
      <c r="CK130" s="279"/>
      <c r="CL130" s="279"/>
      <c r="CM130" s="279"/>
      <c r="CN130" s="279"/>
      <c r="CO130" s="279"/>
      <c r="CP130" s="279"/>
      <c r="CQ130" s="279"/>
      <c r="CR130" s="279"/>
      <c r="CS130" s="279"/>
      <c r="CT130" s="279"/>
      <c r="CU130" s="279"/>
      <c r="CV130" s="279"/>
      <c r="CW130" s="279"/>
      <c r="CX130" s="279"/>
      <c r="CY130" s="279"/>
      <c r="CZ130" s="279"/>
      <c r="DA130" s="279"/>
      <c r="DB130" s="279"/>
      <c r="DC130" s="279"/>
      <c r="DD130" s="279"/>
      <c r="DE130" s="279"/>
      <c r="DF130" s="279"/>
      <c r="DG130" s="279"/>
      <c r="DH130" s="279"/>
      <c r="DI130" s="279"/>
      <c r="DJ130" s="279"/>
      <c r="DK130" s="279"/>
      <c r="DL130" s="279"/>
      <c r="DM130" s="279"/>
      <c r="DN130" s="279"/>
      <c r="DO130" s="279"/>
      <c r="DP130" s="247"/>
      <c r="DQ130" s="247"/>
      <c r="DR130" s="247"/>
      <c r="DS130" s="247"/>
      <c r="DT130" s="247"/>
      <c r="DU130" s="247"/>
      <c r="DV130" s="247"/>
      <c r="DW130" s="247"/>
      <c r="DX130" s="247"/>
      <c r="DY130" s="247"/>
      <c r="DZ130" s="251"/>
    </row>
    <row r="131" spans="1:131" s="240" customFormat="1" ht="26.25" customHeight="1" thickBot="1" x14ac:dyDescent="0.25">
      <c r="A131" s="1131"/>
      <c r="B131" s="1132"/>
      <c r="C131" s="1132"/>
      <c r="D131" s="1132"/>
      <c r="E131" s="1132"/>
      <c r="F131" s="1132"/>
      <c r="G131" s="1132"/>
      <c r="H131" s="1132"/>
      <c r="I131" s="1132"/>
      <c r="J131" s="1132"/>
      <c r="K131" s="1132"/>
      <c r="L131" s="1132"/>
      <c r="M131" s="1132"/>
      <c r="N131" s="1132"/>
      <c r="O131" s="1132"/>
      <c r="P131" s="1132"/>
      <c r="Q131" s="1132"/>
      <c r="R131" s="1132"/>
      <c r="S131" s="1132"/>
      <c r="T131" s="1132"/>
      <c r="U131" s="1132"/>
      <c r="V131" s="1132"/>
      <c r="W131" s="1133" t="s">
        <v>388</v>
      </c>
      <c r="X131" s="1134"/>
      <c r="Y131" s="1134"/>
      <c r="Z131" s="1135"/>
      <c r="AA131" s="1027">
        <v>2241373</v>
      </c>
      <c r="AB131" s="1009"/>
      <c r="AC131" s="1009"/>
      <c r="AD131" s="1009"/>
      <c r="AE131" s="1010"/>
      <c r="AF131" s="1008">
        <v>2204851</v>
      </c>
      <c r="AG131" s="1009"/>
      <c r="AH131" s="1009"/>
      <c r="AI131" s="1009"/>
      <c r="AJ131" s="1010"/>
      <c r="AK131" s="1008">
        <v>2157843</v>
      </c>
      <c r="AL131" s="1009"/>
      <c r="AM131" s="1009"/>
      <c r="AN131" s="1009"/>
      <c r="AO131" s="1010"/>
      <c r="AP131" s="1136"/>
      <c r="AQ131" s="1137"/>
      <c r="AR131" s="1137"/>
      <c r="AS131" s="1137"/>
      <c r="AT131" s="1138"/>
      <c r="AU131" s="278"/>
      <c r="AV131" s="278"/>
      <c r="AW131" s="278"/>
      <c r="AX131" s="1108" t="s">
        <v>389</v>
      </c>
      <c r="AY131" s="1059"/>
      <c r="AZ131" s="1059"/>
      <c r="BA131" s="1059"/>
      <c r="BB131" s="1059"/>
      <c r="BC131" s="1059"/>
      <c r="BD131" s="1059"/>
      <c r="BE131" s="1060"/>
      <c r="BF131" s="1109" t="s">
        <v>47</v>
      </c>
      <c r="BG131" s="1110"/>
      <c r="BH131" s="1110"/>
      <c r="BI131" s="1110"/>
      <c r="BJ131" s="1110"/>
      <c r="BK131" s="1110"/>
      <c r="BL131" s="1111"/>
      <c r="BM131" s="1109">
        <v>350</v>
      </c>
      <c r="BN131" s="1110"/>
      <c r="BO131" s="1110"/>
      <c r="BP131" s="1110"/>
      <c r="BQ131" s="1110"/>
      <c r="BR131" s="1110"/>
      <c r="BS131" s="1111"/>
      <c r="BT131" s="1112"/>
      <c r="BU131" s="1113"/>
      <c r="BV131" s="1113"/>
      <c r="BW131" s="1113"/>
      <c r="BX131" s="1113"/>
      <c r="BY131" s="1113"/>
      <c r="BZ131" s="1114"/>
      <c r="CA131" s="279"/>
      <c r="CB131" s="279"/>
      <c r="CC131" s="279"/>
      <c r="CD131" s="279"/>
      <c r="CE131" s="279"/>
      <c r="CF131" s="279"/>
      <c r="CG131" s="279"/>
      <c r="CH131" s="279"/>
      <c r="CI131" s="279"/>
      <c r="CJ131" s="279"/>
      <c r="CK131" s="279"/>
      <c r="CL131" s="279"/>
      <c r="CM131" s="279"/>
      <c r="CN131" s="279"/>
      <c r="CO131" s="279"/>
      <c r="CP131" s="279"/>
      <c r="CQ131" s="279"/>
      <c r="CR131" s="279"/>
      <c r="CS131" s="279"/>
      <c r="CT131" s="279"/>
      <c r="CU131" s="279"/>
      <c r="CV131" s="279"/>
      <c r="CW131" s="279"/>
      <c r="CX131" s="279"/>
      <c r="CY131" s="279"/>
      <c r="CZ131" s="279"/>
      <c r="DA131" s="279"/>
      <c r="DB131" s="279"/>
      <c r="DC131" s="279"/>
      <c r="DD131" s="279"/>
      <c r="DE131" s="279"/>
      <c r="DF131" s="279"/>
      <c r="DG131" s="279"/>
      <c r="DH131" s="279"/>
      <c r="DI131" s="279"/>
      <c r="DJ131" s="279"/>
      <c r="DK131" s="279"/>
      <c r="DL131" s="279"/>
      <c r="DM131" s="279"/>
      <c r="DN131" s="279"/>
      <c r="DO131" s="279"/>
      <c r="DP131" s="247"/>
      <c r="DQ131" s="247"/>
      <c r="DR131" s="247"/>
      <c r="DS131" s="247"/>
      <c r="DT131" s="247"/>
      <c r="DU131" s="247"/>
      <c r="DV131" s="247"/>
      <c r="DW131" s="247"/>
      <c r="DX131" s="247"/>
      <c r="DY131" s="247"/>
      <c r="DZ131" s="251"/>
    </row>
    <row r="132" spans="1:131" s="240" customFormat="1" ht="26.25" customHeight="1" x14ac:dyDescent="0.2">
      <c r="A132" s="1115" t="s">
        <v>390</v>
      </c>
      <c r="B132" s="1116"/>
      <c r="C132" s="1116"/>
      <c r="D132" s="1116"/>
      <c r="E132" s="1116"/>
      <c r="F132" s="1116"/>
      <c r="G132" s="1116"/>
      <c r="H132" s="1116"/>
      <c r="I132" s="1116"/>
      <c r="J132" s="1116"/>
      <c r="K132" s="1116"/>
      <c r="L132" s="1116"/>
      <c r="M132" s="1116"/>
      <c r="N132" s="1116"/>
      <c r="O132" s="1116"/>
      <c r="P132" s="1116"/>
      <c r="Q132" s="1116"/>
      <c r="R132" s="1116"/>
      <c r="S132" s="1116"/>
      <c r="T132" s="1116"/>
      <c r="U132" s="1116"/>
      <c r="V132" s="1119" t="s">
        <v>391</v>
      </c>
      <c r="W132" s="1119"/>
      <c r="X132" s="1119"/>
      <c r="Y132" s="1119"/>
      <c r="Z132" s="1120"/>
      <c r="AA132" s="1121">
        <v>5.6795544519999996</v>
      </c>
      <c r="AB132" s="1122"/>
      <c r="AC132" s="1122"/>
      <c r="AD132" s="1122"/>
      <c r="AE132" s="1123"/>
      <c r="AF132" s="1124">
        <v>4.8435018970000003</v>
      </c>
      <c r="AG132" s="1122"/>
      <c r="AH132" s="1122"/>
      <c r="AI132" s="1122"/>
      <c r="AJ132" s="1123"/>
      <c r="AK132" s="1124">
        <v>6.5040876470000004</v>
      </c>
      <c r="AL132" s="1122"/>
      <c r="AM132" s="1122"/>
      <c r="AN132" s="1122"/>
      <c r="AO132" s="1123"/>
      <c r="AP132" s="1024"/>
      <c r="AQ132" s="1025"/>
      <c r="AR132" s="1025"/>
      <c r="AS132" s="1025"/>
      <c r="AT132" s="1125"/>
      <c r="AU132" s="280"/>
      <c r="AV132" s="281"/>
      <c r="AW132" s="281"/>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8"/>
      <c r="BT132" s="247"/>
      <c r="BU132" s="247"/>
      <c r="BV132" s="247"/>
      <c r="BW132" s="247"/>
      <c r="BX132" s="247"/>
      <c r="BY132" s="247"/>
      <c r="BZ132" s="247"/>
      <c r="CA132" s="279"/>
      <c r="CB132" s="279"/>
      <c r="CC132" s="279"/>
      <c r="CD132" s="279"/>
      <c r="CE132" s="279"/>
      <c r="CF132" s="279"/>
      <c r="CG132" s="279"/>
      <c r="CH132" s="279"/>
      <c r="CI132" s="279"/>
      <c r="CJ132" s="279"/>
      <c r="CK132" s="279"/>
      <c r="CL132" s="279"/>
      <c r="CM132" s="279"/>
      <c r="CN132" s="279"/>
      <c r="CO132" s="279"/>
      <c r="CP132" s="279"/>
      <c r="CQ132" s="279"/>
      <c r="CR132" s="279"/>
      <c r="CS132" s="279"/>
      <c r="CT132" s="279"/>
      <c r="CU132" s="279"/>
      <c r="CV132" s="279"/>
      <c r="CW132" s="279"/>
      <c r="CX132" s="279"/>
      <c r="CY132" s="279"/>
      <c r="CZ132" s="279"/>
      <c r="DA132" s="279"/>
      <c r="DB132" s="279"/>
      <c r="DC132" s="279"/>
      <c r="DD132" s="279"/>
      <c r="DE132" s="279"/>
      <c r="DF132" s="279"/>
      <c r="DG132" s="279"/>
      <c r="DH132" s="279"/>
      <c r="DI132" s="279"/>
      <c r="DJ132" s="279"/>
      <c r="DK132" s="279"/>
      <c r="DL132" s="279"/>
      <c r="DM132" s="279"/>
      <c r="DN132" s="279"/>
      <c r="DO132" s="279"/>
      <c r="DP132" s="251"/>
      <c r="DQ132" s="251"/>
      <c r="DR132" s="251"/>
      <c r="DS132" s="251"/>
      <c r="DT132" s="251"/>
      <c r="DU132" s="251"/>
      <c r="DV132" s="251"/>
      <c r="DW132" s="251"/>
      <c r="DX132" s="251"/>
      <c r="DY132" s="251"/>
      <c r="DZ132" s="251"/>
    </row>
    <row r="133" spans="1:131" s="240" customFormat="1" ht="26.25" customHeight="1" thickBot="1" x14ac:dyDescent="0.25">
      <c r="A133" s="1117"/>
      <c r="B133" s="1118"/>
      <c r="C133" s="1118"/>
      <c r="D133" s="1118"/>
      <c r="E133" s="1118"/>
      <c r="F133" s="1118"/>
      <c r="G133" s="1118"/>
      <c r="H133" s="1118"/>
      <c r="I133" s="1118"/>
      <c r="J133" s="1118"/>
      <c r="K133" s="1118"/>
      <c r="L133" s="1118"/>
      <c r="M133" s="1118"/>
      <c r="N133" s="1118"/>
      <c r="O133" s="1118"/>
      <c r="P133" s="1118"/>
      <c r="Q133" s="1118"/>
      <c r="R133" s="1118"/>
      <c r="S133" s="1118"/>
      <c r="T133" s="1118"/>
      <c r="U133" s="1118"/>
      <c r="V133" s="1102" t="s">
        <v>392</v>
      </c>
      <c r="W133" s="1102"/>
      <c r="X133" s="1102"/>
      <c r="Y133" s="1102"/>
      <c r="Z133" s="1103"/>
      <c r="AA133" s="1104">
        <v>5.7</v>
      </c>
      <c r="AB133" s="1105"/>
      <c r="AC133" s="1105"/>
      <c r="AD133" s="1105"/>
      <c r="AE133" s="1106"/>
      <c r="AF133" s="1104">
        <v>5.4</v>
      </c>
      <c r="AG133" s="1105"/>
      <c r="AH133" s="1105"/>
      <c r="AI133" s="1105"/>
      <c r="AJ133" s="1106"/>
      <c r="AK133" s="1104">
        <v>5.6</v>
      </c>
      <c r="AL133" s="1105"/>
      <c r="AM133" s="1105"/>
      <c r="AN133" s="1105"/>
      <c r="AO133" s="1106"/>
      <c r="AP133" s="1051"/>
      <c r="AQ133" s="1052"/>
      <c r="AR133" s="1052"/>
      <c r="AS133" s="1052"/>
      <c r="AT133" s="1107"/>
      <c r="AU133" s="281"/>
      <c r="AV133" s="281"/>
      <c r="AW133" s="281"/>
      <c r="AX133" s="281"/>
      <c r="AY133" s="281"/>
      <c r="AZ133" s="281"/>
      <c r="BA133" s="281"/>
      <c r="BB133" s="281"/>
      <c r="BC133" s="281"/>
      <c r="BD133" s="281"/>
      <c r="BE133" s="281"/>
      <c r="BF133" s="281"/>
      <c r="BG133" s="281"/>
      <c r="BH133" s="281"/>
      <c r="BI133" s="281"/>
      <c r="BJ133" s="281"/>
      <c r="BK133" s="281"/>
      <c r="BL133" s="281"/>
      <c r="BM133" s="281"/>
      <c r="BN133" s="279"/>
      <c r="BO133" s="279"/>
      <c r="BP133" s="279"/>
      <c r="BQ133" s="279"/>
      <c r="BR133" s="279"/>
      <c r="BS133" s="279"/>
      <c r="BT133" s="279"/>
      <c r="BU133" s="279"/>
      <c r="BV133" s="279"/>
      <c r="BW133" s="279"/>
      <c r="BX133" s="279"/>
      <c r="BY133" s="279"/>
      <c r="BZ133" s="279"/>
      <c r="CA133" s="279"/>
      <c r="CB133" s="279"/>
      <c r="CC133" s="279"/>
      <c r="CD133" s="279"/>
      <c r="CE133" s="279"/>
      <c r="CF133" s="279"/>
      <c r="CG133" s="279"/>
      <c r="CH133" s="279"/>
      <c r="CI133" s="279"/>
      <c r="CJ133" s="279"/>
      <c r="CK133" s="279"/>
      <c r="CL133" s="279"/>
      <c r="CM133" s="279"/>
      <c r="CN133" s="279"/>
      <c r="CO133" s="279"/>
      <c r="CP133" s="279"/>
      <c r="CQ133" s="279"/>
      <c r="CR133" s="279"/>
      <c r="CS133" s="279"/>
      <c r="CT133" s="279"/>
      <c r="CU133" s="279"/>
      <c r="CV133" s="279"/>
      <c r="CW133" s="279"/>
      <c r="CX133" s="279"/>
      <c r="CY133" s="279"/>
      <c r="CZ133" s="279"/>
      <c r="DA133" s="279"/>
      <c r="DB133" s="279"/>
      <c r="DC133" s="279"/>
      <c r="DD133" s="279"/>
      <c r="DE133" s="279"/>
      <c r="DF133" s="279"/>
      <c r="DG133" s="279"/>
      <c r="DH133" s="279"/>
      <c r="DI133" s="279"/>
      <c r="DJ133" s="279"/>
      <c r="DK133" s="279"/>
      <c r="DL133" s="279"/>
      <c r="DM133" s="279"/>
      <c r="DN133" s="279"/>
      <c r="DO133" s="279"/>
      <c r="DP133" s="251"/>
      <c r="DQ133" s="251"/>
      <c r="DR133" s="251"/>
      <c r="DS133" s="251"/>
      <c r="DT133" s="251"/>
      <c r="DU133" s="251"/>
      <c r="DV133" s="251"/>
      <c r="DW133" s="251"/>
      <c r="DX133" s="251"/>
      <c r="DY133" s="251"/>
      <c r="DZ133" s="251"/>
    </row>
    <row r="134" spans="1:131" s="241" customFormat="1" ht="11.25" customHeight="1" x14ac:dyDescent="0.2">
      <c r="A134" s="282"/>
      <c r="B134" s="282"/>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1"/>
      <c r="AV134" s="281"/>
      <c r="AW134" s="281"/>
      <c r="AX134" s="281"/>
      <c r="AY134" s="281"/>
      <c r="AZ134" s="281"/>
      <c r="BA134" s="281"/>
      <c r="BB134" s="281"/>
      <c r="BC134" s="281"/>
      <c r="BD134" s="281"/>
      <c r="BE134" s="281"/>
      <c r="BF134" s="281"/>
      <c r="BG134" s="281"/>
      <c r="BH134" s="281"/>
      <c r="BI134" s="281"/>
      <c r="BJ134" s="281"/>
      <c r="BK134" s="281"/>
      <c r="BL134" s="281"/>
      <c r="BM134" s="281"/>
      <c r="BN134" s="279"/>
      <c r="BO134" s="279"/>
      <c r="BP134" s="279"/>
      <c r="BQ134" s="279"/>
      <c r="BR134" s="279"/>
      <c r="BS134" s="279"/>
      <c r="BT134" s="279"/>
      <c r="BU134" s="279"/>
      <c r="BV134" s="279"/>
      <c r="BW134" s="279"/>
      <c r="BX134" s="279"/>
      <c r="BY134" s="279"/>
      <c r="BZ134" s="279"/>
      <c r="CA134" s="279"/>
      <c r="CB134" s="279"/>
      <c r="CC134" s="279"/>
      <c r="CD134" s="279"/>
      <c r="CE134" s="279"/>
      <c r="CF134" s="279"/>
      <c r="CG134" s="279"/>
      <c r="CH134" s="279"/>
      <c r="CI134" s="279"/>
      <c r="CJ134" s="279"/>
      <c r="CK134" s="279"/>
      <c r="CL134" s="279"/>
      <c r="CM134" s="279"/>
      <c r="CN134" s="279"/>
      <c r="CO134" s="279"/>
      <c r="CP134" s="279"/>
      <c r="CQ134" s="279"/>
      <c r="CR134" s="279"/>
      <c r="CS134" s="279"/>
      <c r="CT134" s="279"/>
      <c r="CU134" s="279"/>
      <c r="CV134" s="279"/>
      <c r="CW134" s="279"/>
      <c r="CX134" s="279"/>
      <c r="CY134" s="279"/>
      <c r="CZ134" s="279"/>
      <c r="DA134" s="279"/>
      <c r="DB134" s="279"/>
      <c r="DC134" s="279"/>
      <c r="DD134" s="279"/>
      <c r="DE134" s="279"/>
      <c r="DF134" s="279"/>
      <c r="DG134" s="279"/>
      <c r="DH134" s="279"/>
      <c r="DI134" s="279"/>
      <c r="DJ134" s="279"/>
      <c r="DK134" s="279"/>
      <c r="DL134" s="279"/>
      <c r="DM134" s="279"/>
      <c r="DN134" s="279"/>
      <c r="DO134" s="279"/>
      <c r="DP134" s="251"/>
      <c r="DQ134" s="251"/>
      <c r="DR134" s="251"/>
      <c r="DS134" s="251"/>
      <c r="DT134" s="251"/>
      <c r="DU134" s="251"/>
      <c r="DV134" s="251"/>
      <c r="DW134" s="251"/>
      <c r="DX134" s="251"/>
      <c r="DY134" s="251"/>
      <c r="DZ134" s="251"/>
      <c r="EA134" s="240"/>
    </row>
    <row r="135" spans="1:131" ht="14.4" hidden="1" x14ac:dyDescent="0.2">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c r="BO135" s="282"/>
      <c r="BP135" s="282"/>
      <c r="BQ135" s="282"/>
      <c r="BR135" s="282"/>
      <c r="BS135" s="282"/>
      <c r="BT135" s="282"/>
      <c r="BU135" s="282"/>
      <c r="BV135" s="282"/>
      <c r="BW135" s="282"/>
      <c r="BX135" s="282"/>
      <c r="BY135" s="282"/>
      <c r="BZ135" s="282"/>
      <c r="CA135" s="282"/>
      <c r="CB135" s="282"/>
      <c r="CC135" s="282"/>
      <c r="CD135" s="282"/>
      <c r="CE135" s="282"/>
      <c r="CF135" s="282"/>
      <c r="CG135" s="282"/>
      <c r="CH135" s="282"/>
      <c r="CI135" s="282"/>
      <c r="CJ135" s="282"/>
      <c r="CK135" s="282"/>
      <c r="CL135" s="282"/>
      <c r="CM135" s="282"/>
      <c r="CN135" s="282"/>
      <c r="CO135" s="282"/>
      <c r="CP135" s="282"/>
      <c r="CQ135" s="282"/>
      <c r="CR135" s="282"/>
      <c r="CS135" s="282"/>
      <c r="CT135" s="282"/>
      <c r="CU135" s="282"/>
      <c r="CV135" s="282"/>
      <c r="CW135" s="282"/>
      <c r="CX135" s="282"/>
      <c r="CY135" s="282"/>
      <c r="CZ135" s="282"/>
      <c r="DA135" s="282"/>
      <c r="DB135" s="282"/>
      <c r="DC135" s="282"/>
      <c r="DD135" s="282"/>
      <c r="DE135" s="282"/>
      <c r="DF135" s="282"/>
      <c r="DG135" s="282"/>
      <c r="DH135" s="282"/>
      <c r="DI135" s="282"/>
      <c r="DJ135" s="282"/>
      <c r="DK135" s="282"/>
      <c r="DL135" s="282"/>
      <c r="DM135" s="282"/>
      <c r="DN135" s="282"/>
      <c r="DO135" s="282"/>
      <c r="DP135" s="282"/>
      <c r="DQ135" s="282"/>
      <c r="DR135" s="282"/>
      <c r="DS135" s="282"/>
      <c r="DT135" s="282"/>
      <c r="DU135" s="282"/>
      <c r="DV135" s="282"/>
      <c r="DW135" s="282"/>
      <c r="DX135" s="282"/>
      <c r="DY135" s="282"/>
      <c r="DZ135" s="282"/>
    </row>
    <row r="136" spans="1:131" ht="13.8" hidden="1" thickBot="1" x14ac:dyDescent="0.25"/>
  </sheetData>
  <sheetProtection algorithmName="SHA-512" hashValue="19InCNvNMZyYrCj4AwF6wQlT2wJVO0aK96MmmmLNCd51jk6gW/+TZZS1PTF97lTqgH5Cq/xTEnoE+MNL1SFKog==" saltValue="0HSzETiYogmpf5CMyVyA4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3"/>
  <pageMargins left="0.59055118110236204" right="0" top="0.59055118110236204" bottom="0.59055118110236204" header="0.39370078740157499" footer="0.39370078740157499"/>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AJ73" sqref="AJ73"/>
    </sheetView>
  </sheetViews>
  <sheetFormatPr defaultColWidth="0" defaultRowHeight="13.5" customHeight="1" x14ac:dyDescent="0.2"/>
  <cols>
    <col min="1" max="120" width="2.77734375" style="285" customWidth="1"/>
    <col min="121" max="121" width="0" style="284" hidden="1" customWidth="1"/>
    <col min="122" max="16384" width="9" style="284" hidden="1"/>
  </cols>
  <sheetData>
    <row r="1" spans="1:120" ht="13.2" x14ac:dyDescent="0.2">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84"/>
    </row>
    <row r="17" spans="119:120" ht="13.2" x14ac:dyDescent="0.2">
      <c r="DP17" s="284"/>
    </row>
    <row r="18" spans="119:120" ht="13.2" x14ac:dyDescent="0.2"/>
    <row r="19" spans="119:120" ht="13.2" x14ac:dyDescent="0.2"/>
    <row r="20" spans="119:120" ht="13.2" x14ac:dyDescent="0.2">
      <c r="DO20" s="284"/>
      <c r="DP20" s="284"/>
    </row>
    <row r="21" spans="119:120" ht="13.2" x14ac:dyDescent="0.2">
      <c r="DP21" s="284"/>
    </row>
    <row r="22" spans="119:120" ht="13.2" x14ac:dyDescent="0.2"/>
    <row r="23" spans="119:120" ht="13.2" x14ac:dyDescent="0.2">
      <c r="DO23" s="284"/>
      <c r="DP23" s="284"/>
    </row>
    <row r="24" spans="119:120" ht="13.2" x14ac:dyDescent="0.2">
      <c r="DP24" s="284"/>
    </row>
    <row r="25" spans="119:120" ht="13.2" x14ac:dyDescent="0.2">
      <c r="DP25" s="284"/>
    </row>
    <row r="26" spans="119:120" ht="13.2" x14ac:dyDescent="0.2">
      <c r="DO26" s="284"/>
      <c r="DP26" s="284"/>
    </row>
    <row r="27" spans="119:120" ht="13.2" x14ac:dyDescent="0.2"/>
    <row r="28" spans="119:120" ht="13.2" x14ac:dyDescent="0.2">
      <c r="DO28" s="284"/>
      <c r="DP28" s="284"/>
    </row>
    <row r="29" spans="119:120" ht="13.2" x14ac:dyDescent="0.2">
      <c r="DP29" s="284"/>
    </row>
    <row r="30" spans="119:120" ht="13.2" x14ac:dyDescent="0.2"/>
    <row r="31" spans="119:120" ht="13.2" x14ac:dyDescent="0.2">
      <c r="DO31" s="284"/>
      <c r="DP31" s="284"/>
    </row>
    <row r="32" spans="119:120" ht="13.2" x14ac:dyDescent="0.2"/>
    <row r="33" spans="98:120" ht="13.2" x14ac:dyDescent="0.2">
      <c r="DO33" s="284"/>
      <c r="DP33" s="284"/>
    </row>
    <row r="34" spans="98:120" ht="13.2" x14ac:dyDescent="0.2">
      <c r="DM34" s="284"/>
    </row>
    <row r="35" spans="98:120" ht="13.2" x14ac:dyDescent="0.2">
      <c r="CT35" s="284"/>
      <c r="CU35" s="284"/>
      <c r="CV35" s="284"/>
      <c r="CY35" s="284"/>
      <c r="CZ35" s="284"/>
      <c r="DA35" s="284"/>
      <c r="DD35" s="284"/>
      <c r="DE35" s="284"/>
      <c r="DF35" s="284"/>
      <c r="DI35" s="284"/>
      <c r="DJ35" s="284"/>
      <c r="DK35" s="284"/>
      <c r="DM35" s="284"/>
      <c r="DN35" s="284"/>
      <c r="DO35" s="284"/>
      <c r="DP35" s="284"/>
    </row>
    <row r="36" spans="98:120" ht="13.2" x14ac:dyDescent="0.2"/>
    <row r="37" spans="98:120" ht="13.2" x14ac:dyDescent="0.2">
      <c r="CW37" s="284"/>
      <c r="DB37" s="284"/>
      <c r="DG37" s="284"/>
      <c r="DL37" s="284"/>
      <c r="DP37" s="284"/>
    </row>
    <row r="38" spans="98:120" ht="13.2" x14ac:dyDescent="0.2">
      <c r="CT38" s="284"/>
      <c r="CU38" s="284"/>
      <c r="CV38" s="284"/>
      <c r="CW38" s="284"/>
      <c r="CY38" s="284"/>
      <c r="CZ38" s="284"/>
      <c r="DA38" s="284"/>
      <c r="DB38" s="284"/>
      <c r="DD38" s="284"/>
      <c r="DE38" s="284"/>
      <c r="DF38" s="284"/>
      <c r="DG38" s="284"/>
      <c r="DI38" s="284"/>
      <c r="DJ38" s="284"/>
      <c r="DK38" s="284"/>
      <c r="DL38" s="284"/>
      <c r="DN38" s="284"/>
      <c r="DO38" s="284"/>
      <c r="DP38" s="284"/>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84"/>
      <c r="DO49" s="284"/>
      <c r="DP49" s="284"/>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84"/>
      <c r="CS63" s="284"/>
      <c r="CX63" s="284"/>
      <c r="DC63" s="284"/>
      <c r="DH63" s="284"/>
    </row>
    <row r="64" spans="22:120" ht="13.2" x14ac:dyDescent="0.2">
      <c r="V64" s="284"/>
    </row>
    <row r="65" spans="15:120" ht="13.2" x14ac:dyDescent="0.2">
      <c r="X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c r="CO65" s="284"/>
      <c r="CP65" s="284"/>
      <c r="CQ65" s="284"/>
      <c r="CR65" s="284"/>
      <c r="CU65" s="284"/>
      <c r="CZ65" s="284"/>
      <c r="DE65" s="284"/>
      <c r="DJ65" s="284"/>
    </row>
    <row r="66" spans="15:120" ht="13.2" x14ac:dyDescent="0.2">
      <c r="Q66" s="284"/>
      <c r="S66" s="284"/>
      <c r="U66" s="284"/>
      <c r="DM66" s="284"/>
    </row>
    <row r="67" spans="15:120" ht="13.2" x14ac:dyDescent="0.2">
      <c r="O67" s="284"/>
      <c r="P67" s="284"/>
      <c r="R67" s="284"/>
      <c r="T67" s="284"/>
      <c r="Y67" s="284"/>
      <c r="CT67" s="284"/>
      <c r="CV67" s="284"/>
      <c r="CW67" s="284"/>
      <c r="CY67" s="284"/>
      <c r="DA67" s="284"/>
      <c r="DB67" s="284"/>
      <c r="DD67" s="284"/>
      <c r="DF67" s="284"/>
      <c r="DG67" s="284"/>
      <c r="DI67" s="284"/>
      <c r="DK67" s="284"/>
      <c r="DL67" s="284"/>
      <c r="DN67" s="284"/>
      <c r="DO67" s="284"/>
      <c r="DP67" s="284"/>
    </row>
    <row r="68" spans="15:120" ht="13.2" x14ac:dyDescent="0.2"/>
    <row r="69" spans="15:120" ht="13.2" x14ac:dyDescent="0.2"/>
    <row r="70" spans="15:120" ht="13.2" x14ac:dyDescent="0.2"/>
    <row r="71" spans="15:120" ht="13.2" x14ac:dyDescent="0.2"/>
    <row r="72" spans="15:120" ht="13.2" x14ac:dyDescent="0.2">
      <c r="DP72" s="284"/>
    </row>
    <row r="73" spans="15:120" ht="13.2" x14ac:dyDescent="0.2">
      <c r="DP73" s="284"/>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84"/>
      <c r="CX96" s="284"/>
      <c r="DC96" s="284"/>
      <c r="DH96" s="284"/>
    </row>
    <row r="97" spans="24:120" ht="13.2" x14ac:dyDescent="0.2">
      <c r="CS97" s="284"/>
      <c r="CX97" s="284"/>
      <c r="DC97" s="284"/>
      <c r="DH97" s="284"/>
      <c r="DP97" s="285" t="s">
        <v>393</v>
      </c>
    </row>
    <row r="98" spans="24:120" ht="13.2" hidden="1" x14ac:dyDescent="0.2">
      <c r="CS98" s="284"/>
      <c r="CX98" s="284"/>
      <c r="DC98" s="284"/>
      <c r="DH98" s="284"/>
    </row>
    <row r="99" spans="24:120" ht="13.2" hidden="1" x14ac:dyDescent="0.2">
      <c r="CS99" s="284"/>
      <c r="CX99" s="284"/>
      <c r="DC99" s="284"/>
      <c r="DH99" s="284"/>
    </row>
    <row r="100" spans="24:120" ht="13.2" hidden="1" x14ac:dyDescent="0.2"/>
    <row r="101" spans="24:120" ht="12" hidden="1" customHeight="1" x14ac:dyDescent="0.2">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4"/>
      <c r="CH101" s="284"/>
      <c r="CI101" s="284"/>
      <c r="CJ101" s="284"/>
      <c r="CK101" s="284"/>
      <c r="CL101" s="284"/>
      <c r="CM101" s="284"/>
      <c r="CN101" s="284"/>
      <c r="CO101" s="284"/>
      <c r="CP101" s="284"/>
      <c r="CQ101" s="284"/>
      <c r="CR101" s="284"/>
      <c r="CU101" s="284"/>
      <c r="CZ101" s="284"/>
      <c r="DE101" s="284"/>
      <c r="DJ101" s="284"/>
    </row>
    <row r="102" spans="24:120" ht="1.5" hidden="1" customHeight="1" x14ac:dyDescent="0.2">
      <c r="CU102" s="284"/>
      <c r="CZ102" s="284"/>
      <c r="DE102" s="284"/>
      <c r="DJ102" s="284"/>
      <c r="DM102" s="284"/>
    </row>
    <row r="103" spans="24:120" ht="13.2" hidden="1" x14ac:dyDescent="0.2">
      <c r="CT103" s="284"/>
      <c r="CV103" s="284"/>
      <c r="CW103" s="284"/>
      <c r="CY103" s="284"/>
      <c r="DA103" s="284"/>
      <c r="DB103" s="284"/>
      <c r="DD103" s="284"/>
      <c r="DF103" s="284"/>
      <c r="DG103" s="284"/>
      <c r="DI103" s="284"/>
      <c r="DK103" s="284"/>
      <c r="DL103" s="284"/>
      <c r="DM103" s="284"/>
      <c r="DN103" s="284"/>
      <c r="DO103" s="284"/>
      <c r="DP103" s="284"/>
    </row>
    <row r="104" spans="24:120" ht="13.2" hidden="1" x14ac:dyDescent="0.2">
      <c r="CV104" s="284"/>
      <c r="CW104" s="284"/>
      <c r="DA104" s="284"/>
      <c r="DB104" s="284"/>
      <c r="DF104" s="284"/>
      <c r="DG104" s="284"/>
      <c r="DK104" s="284"/>
      <c r="DL104" s="284"/>
      <c r="DN104" s="284"/>
      <c r="DO104" s="284"/>
      <c r="DP104" s="284"/>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3tl/hqeRNNNOhUZMzdlZtXj5UaFSETxX5JEWE1fEZ4/yrxBgBbU0f5YSlO6XFTq8E9Jo0PToxr5ppLxEsk2DVg==" saltValue="NJxQGH8d/6VljyWvK1v/wA==" spinCount="100000" sheet="1" objects="1" scenarios="1"/>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heetViews>
  <sheetFormatPr defaultColWidth="0" defaultRowHeight="13.5" customHeight="1" x14ac:dyDescent="0.2"/>
  <cols>
    <col min="1" max="116" width="2.6640625" style="285" customWidth="1"/>
    <col min="117" max="16384" width="9" style="284" hidden="1"/>
  </cols>
  <sheetData>
    <row r="1" spans="2:116" ht="13.2" x14ac:dyDescent="0.2">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row>
    <row r="2" spans="2:116" ht="13.2" x14ac:dyDescent="0.2"/>
    <row r="3" spans="2:116" ht="13.2" x14ac:dyDescent="0.2"/>
    <row r="4" spans="2:116" ht="13.2" x14ac:dyDescent="0.2">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c r="CP4" s="284"/>
      <c r="CQ4" s="284"/>
      <c r="CR4" s="284"/>
      <c r="CS4" s="284"/>
      <c r="CT4" s="284"/>
      <c r="CU4" s="284"/>
      <c r="CV4" s="284"/>
      <c r="CW4" s="284"/>
      <c r="CX4" s="284"/>
      <c r="CY4" s="284"/>
      <c r="CZ4" s="284"/>
      <c r="DA4" s="284"/>
      <c r="DB4" s="284"/>
      <c r="DC4" s="284"/>
      <c r="DD4" s="284"/>
      <c r="DE4" s="284"/>
      <c r="DF4" s="284"/>
      <c r="DG4" s="284"/>
      <c r="DH4" s="284"/>
      <c r="DI4" s="284"/>
      <c r="DJ4" s="284"/>
      <c r="DK4" s="284"/>
      <c r="DL4" s="284"/>
    </row>
    <row r="5" spans="2:116" ht="13.2" x14ac:dyDescent="0.2">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c r="CP18" s="284"/>
      <c r="CQ18" s="284"/>
      <c r="CR18" s="284"/>
      <c r="CS18" s="284"/>
      <c r="CT18" s="284"/>
      <c r="CU18" s="284"/>
      <c r="CV18" s="284"/>
      <c r="CW18" s="284"/>
      <c r="CX18" s="284"/>
      <c r="CY18" s="284"/>
      <c r="CZ18" s="284"/>
      <c r="DA18" s="284"/>
      <c r="DB18" s="284"/>
      <c r="DC18" s="284"/>
      <c r="DD18" s="284"/>
      <c r="DE18" s="284"/>
      <c r="DF18" s="284"/>
      <c r="DG18" s="284"/>
      <c r="DH18" s="284"/>
      <c r="DI18" s="284"/>
      <c r="DJ18" s="284"/>
      <c r="DK18" s="284"/>
      <c r="DL18" s="284"/>
    </row>
    <row r="19" spans="9:116" ht="13.2" x14ac:dyDescent="0.2"/>
    <row r="20" spans="9:116" ht="13.2" x14ac:dyDescent="0.2"/>
    <row r="21" spans="9:116" ht="13.2" x14ac:dyDescent="0.2">
      <c r="DL21" s="284"/>
    </row>
    <row r="22" spans="9:116" ht="13.2" x14ac:dyDescent="0.2">
      <c r="DI22" s="284"/>
      <c r="DJ22" s="284"/>
      <c r="DK22" s="284"/>
      <c r="DL22" s="284"/>
    </row>
    <row r="23" spans="9:116" ht="13.2" x14ac:dyDescent="0.2">
      <c r="CY23" s="284"/>
      <c r="CZ23" s="284"/>
      <c r="DA23" s="284"/>
      <c r="DB23" s="284"/>
      <c r="DC23" s="284"/>
      <c r="DD23" s="284"/>
      <c r="DE23" s="284"/>
      <c r="DF23" s="284"/>
      <c r="DG23" s="284"/>
      <c r="DH23" s="284"/>
      <c r="DI23" s="284"/>
      <c r="DJ23" s="284"/>
      <c r="DK23" s="284"/>
      <c r="DL23" s="284"/>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84"/>
      <c r="DA35" s="284"/>
      <c r="DB35" s="284"/>
      <c r="DC35" s="284"/>
      <c r="DD35" s="284"/>
      <c r="DE35" s="284"/>
      <c r="DF35" s="284"/>
      <c r="DG35" s="284"/>
      <c r="DH35" s="284"/>
      <c r="DI35" s="284"/>
      <c r="DJ35" s="284"/>
      <c r="DK35" s="284"/>
      <c r="DL35" s="284"/>
    </row>
    <row r="36" spans="15:116" ht="13.2" x14ac:dyDescent="0.2"/>
    <row r="37" spans="15:116" ht="13.2" x14ac:dyDescent="0.2">
      <c r="DL37" s="284"/>
    </row>
    <row r="38" spans="15:116" ht="13.2" x14ac:dyDescent="0.2">
      <c r="DI38" s="284"/>
      <c r="DJ38" s="284"/>
      <c r="DK38" s="284"/>
      <c r="DL38" s="284"/>
    </row>
    <row r="39" spans="15:116" ht="13.2" x14ac:dyDescent="0.2"/>
    <row r="40" spans="15:116" ht="13.2" x14ac:dyDescent="0.2"/>
    <row r="41" spans="15:116" ht="13.2" x14ac:dyDescent="0.2"/>
    <row r="42" spans="15:116" ht="13.2" x14ac:dyDescent="0.2"/>
    <row r="43" spans="15:116" ht="13.2" x14ac:dyDescent="0.2">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E43" s="284"/>
      <c r="DF43" s="284"/>
      <c r="DG43" s="284"/>
      <c r="DH43" s="284"/>
      <c r="DI43" s="284"/>
      <c r="DJ43" s="284"/>
      <c r="DK43" s="284"/>
      <c r="DL43" s="284"/>
    </row>
    <row r="44" spans="15:116" ht="13.2" x14ac:dyDescent="0.2">
      <c r="DL44" s="284"/>
    </row>
    <row r="45" spans="15:116" ht="13.2" x14ac:dyDescent="0.2"/>
    <row r="46" spans="15:116" ht="13.2" x14ac:dyDescent="0.2">
      <c r="DA46" s="284"/>
      <c r="DB46" s="284"/>
      <c r="DC46" s="284"/>
      <c r="DD46" s="284"/>
      <c r="DE46" s="284"/>
      <c r="DF46" s="284"/>
      <c r="DG46" s="284"/>
      <c r="DH46" s="284"/>
      <c r="DI46" s="284"/>
      <c r="DJ46" s="284"/>
      <c r="DK46" s="284"/>
      <c r="DL46" s="284"/>
    </row>
    <row r="47" spans="15:116" ht="13.2" x14ac:dyDescent="0.2"/>
    <row r="48" spans="15:116" ht="13.2" x14ac:dyDescent="0.2"/>
    <row r="49" spans="104:116" ht="13.2" x14ac:dyDescent="0.2"/>
    <row r="50" spans="104:116" ht="13.2" x14ac:dyDescent="0.2">
      <c r="CZ50" s="284"/>
      <c r="DA50" s="284"/>
      <c r="DB50" s="284"/>
      <c r="DC50" s="284"/>
      <c r="DD50" s="284"/>
      <c r="DE50" s="284"/>
      <c r="DF50" s="284"/>
      <c r="DG50" s="284"/>
      <c r="DH50" s="284"/>
      <c r="DI50" s="284"/>
      <c r="DJ50" s="284"/>
      <c r="DK50" s="284"/>
      <c r="DL50" s="284"/>
    </row>
    <row r="51" spans="104:116" ht="13.2" x14ac:dyDescent="0.2"/>
    <row r="52" spans="104:116" ht="13.2" x14ac:dyDescent="0.2"/>
    <row r="53" spans="104:116" ht="13.2" x14ac:dyDescent="0.2">
      <c r="DL53" s="284"/>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84"/>
      <c r="DD67" s="284"/>
      <c r="DE67" s="284"/>
      <c r="DF67" s="284"/>
      <c r="DG67" s="284"/>
      <c r="DH67" s="284"/>
      <c r="DI67" s="284"/>
      <c r="DJ67" s="284"/>
      <c r="DK67" s="284"/>
      <c r="DL67" s="284"/>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VFIA9dfvQ56PoU4tgo1jQYEDNrmrflwtxuhl010xrqQyPXLpQuUDK3pyI/RNEs/aqm/ZW9ltFerM/VKTpXgKug==" saltValue="FomaHpKgOFAgX0z4McIzCA==" spinCount="100000" sheet="1" objects="1" scenarios="1"/>
  <phoneticPr fontId="3"/>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x14ac:dyDescent="0.2"/>
  <cols>
    <col min="1" max="36" width="2.44140625" style="286" customWidth="1"/>
    <col min="37" max="44" width="17" style="286" customWidth="1"/>
    <col min="45" max="45" width="6.109375" style="293" customWidth="1"/>
    <col min="46" max="46" width="3" style="291" customWidth="1"/>
    <col min="47" max="47" width="19.109375" style="286" hidden="1" customWidth="1"/>
    <col min="48" max="52" width="12.6640625" style="286" hidden="1" customWidth="1"/>
    <col min="53" max="16384" width="8.6640625" style="286" hidden="1"/>
  </cols>
  <sheetData>
    <row r="1" spans="1:46" ht="13.2" x14ac:dyDescent="0.2">
      <c r="AS1" s="287"/>
      <c r="AT1" s="287"/>
    </row>
    <row r="2" spans="1:46" ht="13.2" x14ac:dyDescent="0.2">
      <c r="AS2" s="287"/>
      <c r="AT2" s="287"/>
    </row>
    <row r="3" spans="1:46" ht="13.2" x14ac:dyDescent="0.2">
      <c r="AS3" s="287"/>
      <c r="AT3" s="287"/>
    </row>
    <row r="4" spans="1:46" ht="13.2" x14ac:dyDescent="0.2">
      <c r="AS4" s="287"/>
      <c r="AT4" s="287"/>
    </row>
    <row r="5" spans="1:46" ht="16.2" x14ac:dyDescent="0.2">
      <c r="A5" s="288" t="s">
        <v>394</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90"/>
    </row>
    <row r="6" spans="1:46" ht="13.2" x14ac:dyDescent="0.2">
      <c r="A6" s="291"/>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92" t="s">
        <v>395</v>
      </c>
      <c r="AL6" s="292"/>
      <c r="AM6" s="292"/>
      <c r="AN6" s="292"/>
      <c r="AO6" s="287"/>
      <c r="AP6" s="287"/>
      <c r="AQ6" s="287"/>
      <c r="AR6" s="287"/>
    </row>
    <row r="7" spans="1:46" ht="13.2" x14ac:dyDescent="0.2">
      <c r="A7" s="291"/>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94"/>
      <c r="AL7" s="295"/>
      <c r="AM7" s="295"/>
      <c r="AN7" s="296"/>
      <c r="AO7" s="1142" t="s">
        <v>396</v>
      </c>
      <c r="AP7" s="297"/>
      <c r="AQ7" s="298" t="s">
        <v>397</v>
      </c>
      <c r="AR7" s="299"/>
    </row>
    <row r="8" spans="1:46" ht="13.2" x14ac:dyDescent="0.2">
      <c r="A8" s="291"/>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300"/>
      <c r="AL8" s="301"/>
      <c r="AM8" s="301"/>
      <c r="AN8" s="302"/>
      <c r="AO8" s="1143"/>
      <c r="AP8" s="303" t="s">
        <v>398</v>
      </c>
      <c r="AQ8" s="304" t="s">
        <v>399</v>
      </c>
      <c r="AR8" s="305" t="s">
        <v>400</v>
      </c>
    </row>
    <row r="9" spans="1:46" ht="13.2" x14ac:dyDescent="0.2">
      <c r="A9" s="291"/>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1144" t="s">
        <v>401</v>
      </c>
      <c r="AL9" s="1145"/>
      <c r="AM9" s="1145"/>
      <c r="AN9" s="1146"/>
      <c r="AO9" s="306">
        <v>866692</v>
      </c>
      <c r="AP9" s="306">
        <v>165620</v>
      </c>
      <c r="AQ9" s="307">
        <v>117391</v>
      </c>
      <c r="AR9" s="308">
        <v>41.1</v>
      </c>
    </row>
    <row r="10" spans="1:46" ht="13.2" x14ac:dyDescent="0.2">
      <c r="A10" s="291"/>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1144" t="s">
        <v>402</v>
      </c>
      <c r="AL10" s="1145"/>
      <c r="AM10" s="1145"/>
      <c r="AN10" s="1146"/>
      <c r="AO10" s="309">
        <v>53747</v>
      </c>
      <c r="AP10" s="309">
        <v>10271</v>
      </c>
      <c r="AQ10" s="310">
        <v>11968</v>
      </c>
      <c r="AR10" s="311">
        <v>-14.2</v>
      </c>
    </row>
    <row r="11" spans="1:46" ht="13.5" customHeight="1" x14ac:dyDescent="0.2">
      <c r="A11" s="291"/>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1144" t="s">
        <v>403</v>
      </c>
      <c r="AL11" s="1145"/>
      <c r="AM11" s="1145"/>
      <c r="AN11" s="1146"/>
      <c r="AO11" s="309">
        <v>21116</v>
      </c>
      <c r="AP11" s="309">
        <v>4035</v>
      </c>
      <c r="AQ11" s="310">
        <v>18604</v>
      </c>
      <c r="AR11" s="311">
        <v>-78.3</v>
      </c>
    </row>
    <row r="12" spans="1:46" ht="13.5" customHeight="1" x14ac:dyDescent="0.2">
      <c r="A12" s="291"/>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1144" t="s">
        <v>404</v>
      </c>
      <c r="AL12" s="1145"/>
      <c r="AM12" s="1145"/>
      <c r="AN12" s="1146"/>
      <c r="AO12" s="309" t="s">
        <v>47</v>
      </c>
      <c r="AP12" s="309" t="s">
        <v>47</v>
      </c>
      <c r="AQ12" s="310">
        <v>928</v>
      </c>
      <c r="AR12" s="311" t="s">
        <v>47</v>
      </c>
    </row>
    <row r="13" spans="1:46" ht="13.5" customHeight="1" x14ac:dyDescent="0.2">
      <c r="A13" s="291"/>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1144" t="s">
        <v>405</v>
      </c>
      <c r="AL13" s="1145"/>
      <c r="AM13" s="1145"/>
      <c r="AN13" s="1146"/>
      <c r="AO13" s="309" t="s">
        <v>47</v>
      </c>
      <c r="AP13" s="309" t="s">
        <v>47</v>
      </c>
      <c r="AQ13" s="310" t="s">
        <v>47</v>
      </c>
      <c r="AR13" s="311" t="s">
        <v>47</v>
      </c>
    </row>
    <row r="14" spans="1:46" ht="13.5" customHeight="1" x14ac:dyDescent="0.2">
      <c r="A14" s="291"/>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1144" t="s">
        <v>406</v>
      </c>
      <c r="AL14" s="1145"/>
      <c r="AM14" s="1145"/>
      <c r="AN14" s="1146"/>
      <c r="AO14" s="309">
        <v>66416</v>
      </c>
      <c r="AP14" s="309">
        <v>12692</v>
      </c>
      <c r="AQ14" s="310">
        <v>5151</v>
      </c>
      <c r="AR14" s="311">
        <v>146.4</v>
      </c>
    </row>
    <row r="15" spans="1:46" ht="13.5" customHeight="1" x14ac:dyDescent="0.2">
      <c r="A15" s="291"/>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1144" t="s">
        <v>407</v>
      </c>
      <c r="AL15" s="1145"/>
      <c r="AM15" s="1145"/>
      <c r="AN15" s="1146"/>
      <c r="AO15" s="309">
        <v>40487</v>
      </c>
      <c r="AP15" s="309">
        <v>7737</v>
      </c>
      <c r="AQ15" s="310">
        <v>2680</v>
      </c>
      <c r="AR15" s="311">
        <v>188.7</v>
      </c>
    </row>
    <row r="16" spans="1:46" ht="13.2" x14ac:dyDescent="0.2">
      <c r="A16" s="291"/>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1147" t="s">
        <v>408</v>
      </c>
      <c r="AL16" s="1148"/>
      <c r="AM16" s="1148"/>
      <c r="AN16" s="1149"/>
      <c r="AO16" s="309">
        <v>-79118</v>
      </c>
      <c r="AP16" s="309">
        <v>-15119</v>
      </c>
      <c r="AQ16" s="310">
        <v>-12014</v>
      </c>
      <c r="AR16" s="311">
        <v>25.8</v>
      </c>
    </row>
    <row r="17" spans="1:46" ht="13.2" x14ac:dyDescent="0.2">
      <c r="A17" s="291"/>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1147" t="s">
        <v>102</v>
      </c>
      <c r="AL17" s="1148"/>
      <c r="AM17" s="1148"/>
      <c r="AN17" s="1149"/>
      <c r="AO17" s="309">
        <v>969340</v>
      </c>
      <c r="AP17" s="309">
        <v>185236</v>
      </c>
      <c r="AQ17" s="310">
        <v>144708</v>
      </c>
      <c r="AR17" s="311">
        <v>28</v>
      </c>
    </row>
    <row r="18" spans="1:46" ht="13.2" x14ac:dyDescent="0.2">
      <c r="A18" s="291"/>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312"/>
      <c r="AR18" s="312"/>
    </row>
    <row r="19" spans="1:46" ht="13.2" x14ac:dyDescent="0.2">
      <c r="A19" s="291"/>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t="s">
        <v>409</v>
      </c>
      <c r="AL19" s="287"/>
      <c r="AM19" s="287"/>
      <c r="AN19" s="287"/>
      <c r="AO19" s="287"/>
      <c r="AP19" s="287"/>
      <c r="AQ19" s="287"/>
      <c r="AR19" s="287"/>
    </row>
    <row r="20" spans="1:46" ht="13.2" x14ac:dyDescent="0.2">
      <c r="A20" s="291"/>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313"/>
      <c r="AL20" s="314"/>
      <c r="AM20" s="314"/>
      <c r="AN20" s="315"/>
      <c r="AO20" s="316" t="s">
        <v>410</v>
      </c>
      <c r="AP20" s="317" t="s">
        <v>411</v>
      </c>
      <c r="AQ20" s="318" t="s">
        <v>412</v>
      </c>
      <c r="AR20" s="319"/>
    </row>
    <row r="21" spans="1:46" s="325" customFormat="1" ht="13.2" x14ac:dyDescent="0.2">
      <c r="A21" s="320"/>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1139" t="s">
        <v>413</v>
      </c>
      <c r="AL21" s="1140"/>
      <c r="AM21" s="1140"/>
      <c r="AN21" s="1141"/>
      <c r="AO21" s="321">
        <v>16.63</v>
      </c>
      <c r="AP21" s="322">
        <v>13.77</v>
      </c>
      <c r="AQ21" s="323">
        <v>2.86</v>
      </c>
      <c r="AR21" s="292"/>
      <c r="AS21" s="324"/>
      <c r="AT21" s="320"/>
    </row>
    <row r="22" spans="1:46" s="325" customFormat="1" ht="13.2" x14ac:dyDescent="0.2">
      <c r="A22" s="320"/>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1139" t="s">
        <v>104</v>
      </c>
      <c r="AL22" s="1140"/>
      <c r="AM22" s="1140"/>
      <c r="AN22" s="1141"/>
      <c r="AO22" s="326">
        <v>95.9</v>
      </c>
      <c r="AP22" s="327">
        <v>94.8</v>
      </c>
      <c r="AQ22" s="328">
        <v>1.1000000000000001</v>
      </c>
      <c r="AR22" s="312"/>
      <c r="AS22" s="324"/>
      <c r="AT22" s="320"/>
    </row>
    <row r="23" spans="1:46" s="325" customFormat="1" ht="13.2" x14ac:dyDescent="0.2">
      <c r="A23" s="320"/>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312"/>
      <c r="AQ23" s="312"/>
      <c r="AR23" s="312"/>
      <c r="AS23" s="324"/>
      <c r="AT23" s="320"/>
    </row>
    <row r="24" spans="1:46" s="325" customFormat="1" ht="13.2" x14ac:dyDescent="0.2">
      <c r="A24" s="320"/>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312"/>
      <c r="AQ24" s="312"/>
      <c r="AR24" s="312"/>
      <c r="AS24" s="324"/>
      <c r="AT24" s="320"/>
    </row>
    <row r="25" spans="1:46" s="325" customFormat="1" ht="13.2" x14ac:dyDescent="0.2">
      <c r="A25" s="329"/>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1"/>
      <c r="AQ25" s="331"/>
      <c r="AR25" s="331"/>
      <c r="AS25" s="332"/>
      <c r="AT25" s="320"/>
    </row>
    <row r="26" spans="1:46" s="325" customFormat="1" ht="13.2" x14ac:dyDescent="0.2">
      <c r="A26" s="292" t="s">
        <v>414</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312"/>
      <c r="AQ26" s="312"/>
      <c r="AR26" s="312"/>
      <c r="AS26" s="292"/>
      <c r="AT26" s="292"/>
    </row>
    <row r="27" spans="1:46" ht="13.2" x14ac:dyDescent="0.2">
      <c r="A27" s="333" t="s">
        <v>415</v>
      </c>
      <c r="AO27" s="287"/>
      <c r="AP27" s="287"/>
      <c r="AQ27" s="287"/>
      <c r="AR27" s="287"/>
      <c r="AS27" s="287"/>
      <c r="AT27" s="287"/>
    </row>
    <row r="28" spans="1:46" ht="16.2" x14ac:dyDescent="0.2">
      <c r="A28" s="288" t="s">
        <v>416</v>
      </c>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334"/>
    </row>
    <row r="29" spans="1:46" ht="13.2" x14ac:dyDescent="0.2">
      <c r="A29" s="291"/>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92" t="s">
        <v>417</v>
      </c>
      <c r="AL29" s="292"/>
      <c r="AM29" s="292"/>
      <c r="AN29" s="292"/>
      <c r="AO29" s="287"/>
      <c r="AP29" s="287"/>
      <c r="AQ29" s="287"/>
      <c r="AR29" s="287"/>
      <c r="AS29" s="335"/>
    </row>
    <row r="30" spans="1:46" ht="13.2" x14ac:dyDescent="0.2">
      <c r="A30" s="291"/>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94"/>
      <c r="AL30" s="295"/>
      <c r="AM30" s="295"/>
      <c r="AN30" s="296"/>
      <c r="AO30" s="1142" t="s">
        <v>396</v>
      </c>
      <c r="AP30" s="297"/>
      <c r="AQ30" s="298" t="s">
        <v>397</v>
      </c>
      <c r="AR30" s="299"/>
    </row>
    <row r="31" spans="1:46" ht="13.2" x14ac:dyDescent="0.2">
      <c r="A31" s="291"/>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300"/>
      <c r="AL31" s="301"/>
      <c r="AM31" s="301"/>
      <c r="AN31" s="302"/>
      <c r="AO31" s="1143"/>
      <c r="AP31" s="303" t="s">
        <v>398</v>
      </c>
      <c r="AQ31" s="304" t="s">
        <v>399</v>
      </c>
      <c r="AR31" s="305" t="s">
        <v>400</v>
      </c>
    </row>
    <row r="32" spans="1:46" ht="27" customHeight="1" x14ac:dyDescent="0.2">
      <c r="A32" s="291"/>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1155" t="s">
        <v>418</v>
      </c>
      <c r="AL32" s="1156"/>
      <c r="AM32" s="1156"/>
      <c r="AN32" s="1157"/>
      <c r="AO32" s="336">
        <v>225348</v>
      </c>
      <c r="AP32" s="336">
        <v>43063</v>
      </c>
      <c r="AQ32" s="337">
        <v>73070</v>
      </c>
      <c r="AR32" s="338">
        <v>-41.1</v>
      </c>
    </row>
    <row r="33" spans="1:46" ht="13.5" customHeight="1" x14ac:dyDescent="0.2">
      <c r="A33" s="291"/>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1155" t="s">
        <v>419</v>
      </c>
      <c r="AL33" s="1156"/>
      <c r="AM33" s="1156"/>
      <c r="AN33" s="1157"/>
      <c r="AO33" s="336" t="s">
        <v>47</v>
      </c>
      <c r="AP33" s="336" t="s">
        <v>47</v>
      </c>
      <c r="AQ33" s="337" t="s">
        <v>47</v>
      </c>
      <c r="AR33" s="338" t="s">
        <v>47</v>
      </c>
    </row>
    <row r="34" spans="1:46" ht="27" customHeight="1" x14ac:dyDescent="0.2">
      <c r="A34" s="291"/>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1155" t="s">
        <v>420</v>
      </c>
      <c r="AL34" s="1156"/>
      <c r="AM34" s="1156"/>
      <c r="AN34" s="1157"/>
      <c r="AO34" s="336" t="s">
        <v>47</v>
      </c>
      <c r="AP34" s="336" t="s">
        <v>47</v>
      </c>
      <c r="AQ34" s="337">
        <v>1</v>
      </c>
      <c r="AR34" s="338" t="s">
        <v>47</v>
      </c>
    </row>
    <row r="35" spans="1:46" ht="27" customHeight="1" x14ac:dyDescent="0.2">
      <c r="A35" s="291"/>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1155" t="s">
        <v>421</v>
      </c>
      <c r="AL35" s="1156"/>
      <c r="AM35" s="1156"/>
      <c r="AN35" s="1157"/>
      <c r="AO35" s="336">
        <v>297667</v>
      </c>
      <c r="AP35" s="336">
        <v>56883</v>
      </c>
      <c r="AQ35" s="337">
        <v>19034</v>
      </c>
      <c r="AR35" s="338">
        <v>198.8</v>
      </c>
    </row>
    <row r="36" spans="1:46" ht="27" customHeight="1" x14ac:dyDescent="0.2">
      <c r="A36" s="291"/>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1155" t="s">
        <v>422</v>
      </c>
      <c r="AL36" s="1156"/>
      <c r="AM36" s="1156"/>
      <c r="AN36" s="1157"/>
      <c r="AO36" s="336">
        <v>34139</v>
      </c>
      <c r="AP36" s="336">
        <v>6524</v>
      </c>
      <c r="AQ36" s="337">
        <v>5455</v>
      </c>
      <c r="AR36" s="338">
        <v>19.600000000000001</v>
      </c>
    </row>
    <row r="37" spans="1:46" ht="13.5" customHeight="1" x14ac:dyDescent="0.2">
      <c r="A37" s="291"/>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1155" t="s">
        <v>423</v>
      </c>
      <c r="AL37" s="1156"/>
      <c r="AM37" s="1156"/>
      <c r="AN37" s="1157"/>
      <c r="AO37" s="336" t="s">
        <v>47</v>
      </c>
      <c r="AP37" s="336" t="s">
        <v>47</v>
      </c>
      <c r="AQ37" s="337">
        <v>1361</v>
      </c>
      <c r="AR37" s="338" t="s">
        <v>47</v>
      </c>
    </row>
    <row r="38" spans="1:46" ht="27" customHeight="1" x14ac:dyDescent="0.2">
      <c r="A38" s="291"/>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1158" t="s">
        <v>424</v>
      </c>
      <c r="AL38" s="1159"/>
      <c r="AM38" s="1159"/>
      <c r="AN38" s="1160"/>
      <c r="AO38" s="339">
        <v>4</v>
      </c>
      <c r="AP38" s="339">
        <v>1</v>
      </c>
      <c r="AQ38" s="340">
        <v>4</v>
      </c>
      <c r="AR38" s="328">
        <v>-75</v>
      </c>
      <c r="AS38" s="335"/>
    </row>
    <row r="39" spans="1:46" ht="13.2" x14ac:dyDescent="0.2">
      <c r="A39" s="291"/>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1158" t="s">
        <v>425</v>
      </c>
      <c r="AL39" s="1159"/>
      <c r="AM39" s="1159"/>
      <c r="AN39" s="1160"/>
      <c r="AO39" s="336">
        <v>-10605</v>
      </c>
      <c r="AP39" s="336">
        <v>-2027</v>
      </c>
      <c r="AQ39" s="337">
        <v>-3538</v>
      </c>
      <c r="AR39" s="338">
        <v>-42.7</v>
      </c>
      <c r="AS39" s="335"/>
    </row>
    <row r="40" spans="1:46" ht="27" customHeight="1" x14ac:dyDescent="0.2">
      <c r="A40" s="291"/>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1155" t="s">
        <v>426</v>
      </c>
      <c r="AL40" s="1156"/>
      <c r="AM40" s="1156"/>
      <c r="AN40" s="1157"/>
      <c r="AO40" s="336">
        <v>-406205</v>
      </c>
      <c r="AP40" s="336">
        <v>-77624</v>
      </c>
      <c r="AQ40" s="337">
        <v>-64803</v>
      </c>
      <c r="AR40" s="338">
        <v>19.8</v>
      </c>
      <c r="AS40" s="335"/>
    </row>
    <row r="41" spans="1:46" ht="13.2" x14ac:dyDescent="0.2">
      <c r="A41" s="291"/>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1161" t="s">
        <v>102</v>
      </c>
      <c r="AL41" s="1162"/>
      <c r="AM41" s="1162"/>
      <c r="AN41" s="1163"/>
      <c r="AO41" s="336">
        <v>140348</v>
      </c>
      <c r="AP41" s="336">
        <v>26820</v>
      </c>
      <c r="AQ41" s="337">
        <v>30585</v>
      </c>
      <c r="AR41" s="338">
        <v>-12.3</v>
      </c>
      <c r="AS41" s="335"/>
    </row>
    <row r="42" spans="1:46" ht="13.2" x14ac:dyDescent="0.2">
      <c r="A42" s="291"/>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341" t="s">
        <v>427</v>
      </c>
      <c r="AL42" s="287"/>
      <c r="AM42" s="287"/>
      <c r="AN42" s="287"/>
      <c r="AO42" s="287"/>
      <c r="AP42" s="287"/>
      <c r="AQ42" s="312"/>
      <c r="AR42" s="312"/>
      <c r="AS42" s="335"/>
    </row>
    <row r="43" spans="1:46" ht="13.2" x14ac:dyDescent="0.2">
      <c r="A43" s="291"/>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342"/>
      <c r="AQ43" s="312"/>
      <c r="AR43" s="287"/>
      <c r="AS43" s="335"/>
    </row>
    <row r="44" spans="1:46" ht="13.2" x14ac:dyDescent="0.2">
      <c r="A44" s="291"/>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312"/>
      <c r="AR44" s="287"/>
    </row>
    <row r="45" spans="1:46" ht="13.2" x14ac:dyDescent="0.2">
      <c r="A45" s="289"/>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343"/>
      <c r="AR45" s="289"/>
      <c r="AS45" s="289"/>
      <c r="AT45" s="287"/>
    </row>
    <row r="46" spans="1:46" ht="13.2" x14ac:dyDescent="0.2">
      <c r="A46" s="344"/>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287"/>
    </row>
    <row r="47" spans="1:46" ht="17.25" customHeight="1" x14ac:dyDescent="0.2">
      <c r="A47" s="345" t="s">
        <v>428</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row>
    <row r="48" spans="1:46" ht="13.2" x14ac:dyDescent="0.2">
      <c r="A48" s="291"/>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346" t="s">
        <v>258</v>
      </c>
      <c r="AL48" s="346"/>
      <c r="AM48" s="346"/>
      <c r="AN48" s="346"/>
      <c r="AO48" s="346"/>
      <c r="AP48" s="346"/>
      <c r="AQ48" s="347"/>
      <c r="AR48" s="346"/>
    </row>
    <row r="49" spans="1:44" ht="13.5" customHeight="1" x14ac:dyDescent="0.2">
      <c r="A49" s="291"/>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348"/>
      <c r="AL49" s="349"/>
      <c r="AM49" s="1150" t="s">
        <v>396</v>
      </c>
      <c r="AN49" s="1152" t="s">
        <v>429</v>
      </c>
      <c r="AO49" s="1153"/>
      <c r="AP49" s="1153"/>
      <c r="AQ49" s="1153"/>
      <c r="AR49" s="1154"/>
    </row>
    <row r="50" spans="1:44" ht="13.2" x14ac:dyDescent="0.2">
      <c r="A50" s="291"/>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350"/>
      <c r="AL50" s="351"/>
      <c r="AM50" s="1151"/>
      <c r="AN50" s="352" t="s">
        <v>430</v>
      </c>
      <c r="AO50" s="353" t="s">
        <v>431</v>
      </c>
      <c r="AP50" s="354" t="s">
        <v>432</v>
      </c>
      <c r="AQ50" s="355" t="s">
        <v>433</v>
      </c>
      <c r="AR50" s="356" t="s">
        <v>434</v>
      </c>
    </row>
    <row r="51" spans="1:44" ht="13.2" x14ac:dyDescent="0.2">
      <c r="A51" s="291"/>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348" t="s">
        <v>435</v>
      </c>
      <c r="AL51" s="349"/>
      <c r="AM51" s="357">
        <v>855301</v>
      </c>
      <c r="AN51" s="358">
        <v>151167</v>
      </c>
      <c r="AO51" s="359">
        <v>-4.3</v>
      </c>
      <c r="AP51" s="360">
        <v>119674</v>
      </c>
      <c r="AQ51" s="361">
        <v>26.2</v>
      </c>
      <c r="AR51" s="362">
        <v>-30.5</v>
      </c>
    </row>
    <row r="52" spans="1:44" ht="13.2" x14ac:dyDescent="0.2">
      <c r="A52" s="291"/>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363"/>
      <c r="AL52" s="364" t="s">
        <v>436</v>
      </c>
      <c r="AM52" s="365">
        <v>833772</v>
      </c>
      <c r="AN52" s="366">
        <v>147362</v>
      </c>
      <c r="AO52" s="367">
        <v>-6.6</v>
      </c>
      <c r="AP52" s="368">
        <v>57803</v>
      </c>
      <c r="AQ52" s="369">
        <v>4.8</v>
      </c>
      <c r="AR52" s="370">
        <v>-11.4</v>
      </c>
    </row>
    <row r="53" spans="1:44" ht="13.2" x14ac:dyDescent="0.2">
      <c r="A53" s="291"/>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348" t="s">
        <v>437</v>
      </c>
      <c r="AL53" s="349"/>
      <c r="AM53" s="357">
        <v>1486257</v>
      </c>
      <c r="AN53" s="358">
        <v>269738</v>
      </c>
      <c r="AO53" s="359">
        <v>78.400000000000006</v>
      </c>
      <c r="AP53" s="360">
        <v>119685</v>
      </c>
      <c r="AQ53" s="361">
        <v>0</v>
      </c>
      <c r="AR53" s="362">
        <v>78.400000000000006</v>
      </c>
    </row>
    <row r="54" spans="1:44" ht="13.2" x14ac:dyDescent="0.2">
      <c r="A54" s="291"/>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363"/>
      <c r="AL54" s="364" t="s">
        <v>436</v>
      </c>
      <c r="AM54" s="365">
        <v>1486257</v>
      </c>
      <c r="AN54" s="366">
        <v>269738</v>
      </c>
      <c r="AO54" s="367">
        <v>83</v>
      </c>
      <c r="AP54" s="368">
        <v>68464</v>
      </c>
      <c r="AQ54" s="369">
        <v>18.399999999999999</v>
      </c>
      <c r="AR54" s="370">
        <v>64.599999999999994</v>
      </c>
    </row>
    <row r="55" spans="1:44" ht="13.2" x14ac:dyDescent="0.2">
      <c r="A55" s="291"/>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348" t="s">
        <v>438</v>
      </c>
      <c r="AL55" s="349"/>
      <c r="AM55" s="357">
        <v>1229006</v>
      </c>
      <c r="AN55" s="358">
        <v>228525</v>
      </c>
      <c r="AO55" s="359">
        <v>-15.3</v>
      </c>
      <c r="AP55" s="360">
        <v>109920</v>
      </c>
      <c r="AQ55" s="361">
        <v>-8.1999999999999993</v>
      </c>
      <c r="AR55" s="362">
        <v>-7.1</v>
      </c>
    </row>
    <row r="56" spans="1:44" ht="13.2" x14ac:dyDescent="0.2">
      <c r="A56" s="291"/>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363"/>
      <c r="AL56" s="364" t="s">
        <v>436</v>
      </c>
      <c r="AM56" s="365">
        <v>1170766</v>
      </c>
      <c r="AN56" s="366">
        <v>217695</v>
      </c>
      <c r="AO56" s="367">
        <v>-19.3</v>
      </c>
      <c r="AP56" s="368">
        <v>62739</v>
      </c>
      <c r="AQ56" s="369">
        <v>-8.4</v>
      </c>
      <c r="AR56" s="370">
        <v>-10.9</v>
      </c>
    </row>
    <row r="57" spans="1:44" ht="13.2" x14ac:dyDescent="0.2">
      <c r="A57" s="291"/>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348" t="s">
        <v>439</v>
      </c>
      <c r="AL57" s="349"/>
      <c r="AM57" s="357">
        <v>1174697</v>
      </c>
      <c r="AN57" s="358">
        <v>222903</v>
      </c>
      <c r="AO57" s="359">
        <v>-2.5</v>
      </c>
      <c r="AP57" s="360">
        <v>119882</v>
      </c>
      <c r="AQ57" s="361">
        <v>9.1</v>
      </c>
      <c r="AR57" s="362">
        <v>-11.6</v>
      </c>
    </row>
    <row r="58" spans="1:44" ht="13.2" x14ac:dyDescent="0.2">
      <c r="A58" s="291"/>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363"/>
      <c r="AL58" s="364" t="s">
        <v>436</v>
      </c>
      <c r="AM58" s="365">
        <v>1102327</v>
      </c>
      <c r="AN58" s="366">
        <v>209170</v>
      </c>
      <c r="AO58" s="367">
        <v>-3.9</v>
      </c>
      <c r="AP58" s="368">
        <v>66481</v>
      </c>
      <c r="AQ58" s="369">
        <v>6</v>
      </c>
      <c r="AR58" s="370">
        <v>-9.9</v>
      </c>
    </row>
    <row r="59" spans="1:44" ht="13.2" x14ac:dyDescent="0.2">
      <c r="A59" s="291"/>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348" t="s">
        <v>440</v>
      </c>
      <c r="AL59" s="349"/>
      <c r="AM59" s="357">
        <v>1052527</v>
      </c>
      <c r="AN59" s="358">
        <v>201133</v>
      </c>
      <c r="AO59" s="359">
        <v>-9.8000000000000007</v>
      </c>
      <c r="AP59" s="360">
        <v>116162</v>
      </c>
      <c r="AQ59" s="361">
        <v>-3.1</v>
      </c>
      <c r="AR59" s="362">
        <v>-6.7</v>
      </c>
    </row>
    <row r="60" spans="1:44" ht="13.2" x14ac:dyDescent="0.2">
      <c r="A60" s="291"/>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363"/>
      <c r="AL60" s="364" t="s">
        <v>436</v>
      </c>
      <c r="AM60" s="365">
        <v>1021147</v>
      </c>
      <c r="AN60" s="366">
        <v>195136</v>
      </c>
      <c r="AO60" s="367">
        <v>-6.7</v>
      </c>
      <c r="AP60" s="368">
        <v>61562</v>
      </c>
      <c r="AQ60" s="369">
        <v>-7.4</v>
      </c>
      <c r="AR60" s="370">
        <v>0.7</v>
      </c>
    </row>
    <row r="61" spans="1:44" ht="13.2" x14ac:dyDescent="0.2">
      <c r="A61" s="291"/>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348" t="s">
        <v>441</v>
      </c>
      <c r="AL61" s="371"/>
      <c r="AM61" s="372">
        <v>1159558</v>
      </c>
      <c r="AN61" s="373">
        <v>214693</v>
      </c>
      <c r="AO61" s="374">
        <v>9.3000000000000007</v>
      </c>
      <c r="AP61" s="375">
        <v>117065</v>
      </c>
      <c r="AQ61" s="376">
        <v>4.8</v>
      </c>
      <c r="AR61" s="362">
        <v>4.5</v>
      </c>
    </row>
    <row r="62" spans="1:44" ht="13.2" x14ac:dyDescent="0.2">
      <c r="A62" s="291"/>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363"/>
      <c r="AL62" s="364" t="s">
        <v>436</v>
      </c>
      <c r="AM62" s="365">
        <v>1122854</v>
      </c>
      <c r="AN62" s="366">
        <v>207820</v>
      </c>
      <c r="AO62" s="367">
        <v>9.3000000000000007</v>
      </c>
      <c r="AP62" s="368">
        <v>63410</v>
      </c>
      <c r="AQ62" s="369">
        <v>2.7</v>
      </c>
      <c r="AR62" s="370">
        <v>6.6</v>
      </c>
    </row>
    <row r="63" spans="1:44" ht="13.2" x14ac:dyDescent="0.2">
      <c r="A63" s="291"/>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row>
    <row r="64" spans="1:44" ht="13.2" x14ac:dyDescent="0.2">
      <c r="A64" s="291"/>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row>
    <row r="65" spans="1:46" ht="13.2" x14ac:dyDescent="0.2">
      <c r="A65" s="291"/>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row>
    <row r="66" spans="1:46" ht="13.2" x14ac:dyDescent="0.2">
      <c r="A66" s="377"/>
      <c r="B66" s="344"/>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78"/>
    </row>
    <row r="67" spans="1:46" ht="13.5" hidden="1" customHeight="1" x14ac:dyDescent="0.2">
      <c r="AK67" s="287"/>
      <c r="AL67" s="287"/>
      <c r="AM67" s="287"/>
      <c r="AN67" s="287"/>
      <c r="AO67" s="287"/>
      <c r="AP67" s="287"/>
      <c r="AQ67" s="287"/>
      <c r="AR67" s="287"/>
      <c r="AS67" s="287"/>
      <c r="AT67" s="287"/>
    </row>
    <row r="68" spans="1:46" ht="13.5" hidden="1" customHeight="1" x14ac:dyDescent="0.2">
      <c r="AK68" s="287"/>
      <c r="AL68" s="287"/>
      <c r="AM68" s="287"/>
      <c r="AN68" s="287"/>
      <c r="AO68" s="287"/>
      <c r="AP68" s="287"/>
      <c r="AQ68" s="287"/>
      <c r="AR68" s="287"/>
    </row>
    <row r="69" spans="1:46" ht="13.5" hidden="1" customHeight="1" x14ac:dyDescent="0.2">
      <c r="AK69" s="287"/>
      <c r="AL69" s="287"/>
      <c r="AM69" s="287"/>
      <c r="AN69" s="287"/>
      <c r="AO69" s="287"/>
      <c r="AP69" s="287"/>
      <c r="AQ69" s="287"/>
      <c r="AR69" s="287"/>
    </row>
    <row r="70" spans="1:46" ht="13.2" hidden="1" x14ac:dyDescent="0.2">
      <c r="AK70" s="287"/>
      <c r="AL70" s="287"/>
      <c r="AM70" s="287"/>
      <c r="AN70" s="287"/>
      <c r="AO70" s="287"/>
      <c r="AP70" s="287"/>
      <c r="AQ70" s="287"/>
      <c r="AR70" s="287"/>
    </row>
    <row r="71" spans="1:46" ht="13.2" hidden="1" x14ac:dyDescent="0.2">
      <c r="AK71" s="287"/>
      <c r="AL71" s="287"/>
      <c r="AM71" s="287"/>
      <c r="AN71" s="287"/>
      <c r="AO71" s="287"/>
      <c r="AP71" s="287"/>
      <c r="AQ71" s="287"/>
      <c r="AR71" s="287"/>
    </row>
    <row r="72" spans="1:46" ht="13.2" hidden="1" x14ac:dyDescent="0.2">
      <c r="AK72" s="287"/>
      <c r="AL72" s="287"/>
      <c r="AM72" s="287"/>
      <c r="AN72" s="287"/>
      <c r="AO72" s="287"/>
      <c r="AP72" s="287"/>
      <c r="AQ72" s="287"/>
      <c r="AR72" s="287"/>
    </row>
    <row r="73" spans="1:46" ht="13.2" hidden="1" x14ac:dyDescent="0.2">
      <c r="AK73" s="287"/>
      <c r="AL73" s="287"/>
      <c r="AM73" s="287"/>
      <c r="AN73" s="287"/>
      <c r="AO73" s="287"/>
      <c r="AP73" s="287"/>
      <c r="AQ73" s="287"/>
      <c r="AR73" s="287"/>
    </row>
    <row r="74" spans="1:46" ht="13.2" hidden="1" x14ac:dyDescent="0.2"/>
  </sheetData>
  <sheetProtection algorithmName="SHA-512" hashValue="+dCyappIPuBmg6bu9aLmyr8xaCTMuyEpw149yOEYFGON6Jay7RdK5vCFUkH2Dsew8hWYuCRcvI92H706nHf0Bg==" saltValue="Hr1FMhttZ4ChO4wPkDCg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3"/>
  <printOptions horizontalCentered="1"/>
  <pageMargins left="0.39370078740157499" right="0.196850393700787" top="0.39370078740157499" bottom="0.31496062992126" header="0.511811023622047"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SheetLayoutView="55" workbookViewId="0"/>
  </sheetViews>
  <sheetFormatPr defaultColWidth="0" defaultRowHeight="13.5" customHeight="1" x14ac:dyDescent="0.2"/>
  <cols>
    <col min="1" max="125" width="2.44140625" style="285" customWidth="1"/>
    <col min="126" max="16384" width="9" style="284" hidden="1"/>
  </cols>
  <sheetData>
    <row r="1" spans="2:125" ht="13.5" customHeight="1" x14ac:dyDescent="0.2">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2:125" ht="13.2" x14ac:dyDescent="0.2">
      <c r="B2" s="284"/>
      <c r="DG2" s="284"/>
    </row>
    <row r="3" spans="2:125" ht="13.2" x14ac:dyDescent="0.2">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H3" s="284"/>
      <c r="DI3" s="284"/>
      <c r="DJ3" s="284"/>
      <c r="DK3" s="284"/>
      <c r="DL3" s="284"/>
      <c r="DM3" s="284"/>
      <c r="DN3" s="284"/>
      <c r="DO3" s="284"/>
      <c r="DP3" s="284"/>
      <c r="DQ3" s="284"/>
      <c r="DR3" s="284"/>
      <c r="DS3" s="284"/>
      <c r="DT3" s="284"/>
      <c r="DU3" s="284"/>
    </row>
    <row r="4" spans="2:125" ht="13.2" x14ac:dyDescent="0.2"/>
    <row r="5" spans="2:125" ht="13.2" x14ac:dyDescent="0.2"/>
    <row r="6" spans="2:125" ht="13.2" x14ac:dyDescent="0.2"/>
    <row r="7" spans="2:125" ht="13.2" x14ac:dyDescent="0.2"/>
    <row r="8" spans="2:125" ht="13.2" x14ac:dyDescent="0.2"/>
    <row r="9" spans="2:125" ht="13.2" x14ac:dyDescent="0.2">
      <c r="DU9" s="284"/>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84"/>
    </row>
    <row r="18" spans="125:125" ht="13.2" x14ac:dyDescent="0.2"/>
    <row r="19" spans="125:125" ht="13.2" x14ac:dyDescent="0.2"/>
    <row r="20" spans="125:125" ht="13.2" x14ac:dyDescent="0.2">
      <c r="DU20" s="284"/>
    </row>
    <row r="21" spans="125:125" ht="13.2" x14ac:dyDescent="0.2">
      <c r="DU21" s="284"/>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84"/>
    </row>
    <row r="29" spans="125:125" ht="13.2" x14ac:dyDescent="0.2"/>
    <row r="30" spans="125:125" ht="13.2" x14ac:dyDescent="0.2"/>
    <row r="31" spans="125:125" ht="13.2" x14ac:dyDescent="0.2"/>
    <row r="32" spans="125:125" ht="13.2" x14ac:dyDescent="0.2"/>
    <row r="33" spans="2:125" ht="13.2" x14ac:dyDescent="0.2">
      <c r="B33" s="284"/>
      <c r="G33" s="284"/>
      <c r="I33" s="284"/>
    </row>
    <row r="34" spans="2:125" ht="13.2" x14ac:dyDescent="0.2">
      <c r="C34" s="284"/>
      <c r="P34" s="284"/>
      <c r="DE34" s="284"/>
      <c r="DH34" s="284"/>
    </row>
    <row r="35" spans="2:125" ht="13.2" x14ac:dyDescent="0.2">
      <c r="D35" s="284"/>
      <c r="E35" s="284"/>
      <c r="DG35" s="284"/>
      <c r="DJ35" s="284"/>
      <c r="DP35" s="284"/>
      <c r="DQ35" s="284"/>
      <c r="DR35" s="284"/>
      <c r="DS35" s="284"/>
      <c r="DT35" s="284"/>
      <c r="DU35" s="284"/>
    </row>
    <row r="36" spans="2:125" ht="13.2" x14ac:dyDescent="0.2">
      <c r="F36" s="284"/>
      <c r="H36" s="284"/>
      <c r="J36" s="284"/>
      <c r="K36" s="284"/>
      <c r="L36" s="284"/>
      <c r="M36" s="284"/>
      <c r="N36" s="284"/>
      <c r="O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4"/>
      <c r="BX36" s="284"/>
      <c r="BY36" s="284"/>
      <c r="BZ36" s="284"/>
      <c r="CA36" s="284"/>
      <c r="CB36" s="284"/>
      <c r="CC36" s="284"/>
      <c r="CD36" s="284"/>
      <c r="CE36" s="284"/>
      <c r="CF36" s="284"/>
      <c r="CG36" s="284"/>
      <c r="CH36" s="284"/>
      <c r="CI36" s="284"/>
      <c r="CJ36" s="284"/>
      <c r="CK36" s="284"/>
      <c r="CL36" s="284"/>
      <c r="CM36" s="284"/>
      <c r="CN36" s="284"/>
      <c r="CO36" s="284"/>
      <c r="CP36" s="284"/>
      <c r="CQ36" s="284"/>
      <c r="CR36" s="284"/>
      <c r="CS36" s="284"/>
      <c r="CT36" s="284"/>
      <c r="CU36" s="284"/>
      <c r="CV36" s="284"/>
      <c r="CW36" s="284"/>
      <c r="CX36" s="284"/>
      <c r="CY36" s="284"/>
      <c r="CZ36" s="284"/>
      <c r="DA36" s="284"/>
      <c r="DB36" s="284"/>
      <c r="DC36" s="284"/>
      <c r="DD36" s="284"/>
      <c r="DF36" s="284"/>
      <c r="DI36" s="284"/>
      <c r="DK36" s="284"/>
      <c r="DL36" s="284"/>
      <c r="DM36" s="284"/>
      <c r="DN36" s="284"/>
      <c r="DO36" s="284"/>
      <c r="DP36" s="284"/>
      <c r="DQ36" s="284"/>
      <c r="DR36" s="284"/>
      <c r="DS36" s="284"/>
      <c r="DT36" s="284"/>
      <c r="DU36" s="284"/>
    </row>
    <row r="37" spans="2:125" ht="13.2" x14ac:dyDescent="0.2">
      <c r="DU37" s="284"/>
    </row>
    <row r="38" spans="2:125" ht="13.2" x14ac:dyDescent="0.2">
      <c r="DT38" s="284"/>
      <c r="DU38" s="284"/>
    </row>
    <row r="39" spans="2:125" ht="13.2" x14ac:dyDescent="0.2"/>
    <row r="40" spans="2:125" ht="13.2" x14ac:dyDescent="0.2">
      <c r="DH40" s="284"/>
    </row>
    <row r="41" spans="2:125" ht="13.2" x14ac:dyDescent="0.2">
      <c r="DE41" s="284"/>
    </row>
    <row r="42" spans="2:125" ht="13.2" x14ac:dyDescent="0.2">
      <c r="DG42" s="284"/>
      <c r="DJ42" s="284"/>
    </row>
    <row r="43" spans="2:125" ht="13.2" x14ac:dyDescent="0.2">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F43" s="284"/>
      <c r="DI43" s="284"/>
      <c r="DK43" s="284"/>
      <c r="DL43" s="284"/>
      <c r="DM43" s="284"/>
      <c r="DN43" s="284"/>
      <c r="DO43" s="284"/>
      <c r="DP43" s="284"/>
      <c r="DQ43" s="284"/>
      <c r="DR43" s="284"/>
      <c r="DS43" s="284"/>
      <c r="DT43" s="284"/>
      <c r="DU43" s="284"/>
    </row>
    <row r="44" spans="2:125" ht="13.2" x14ac:dyDescent="0.2">
      <c r="DU44" s="284"/>
    </row>
    <row r="45" spans="2:125" ht="13.2" x14ac:dyDescent="0.2"/>
    <row r="46" spans="2:125" ht="13.2" x14ac:dyDescent="0.2"/>
    <row r="47" spans="2:125" ht="13.2" x14ac:dyDescent="0.2"/>
    <row r="48" spans="2:125" ht="13.2" x14ac:dyDescent="0.2">
      <c r="DT48" s="284"/>
      <c r="DU48" s="284"/>
    </row>
    <row r="49" spans="120:125" ht="13.2" x14ac:dyDescent="0.2">
      <c r="DU49" s="284"/>
    </row>
    <row r="50" spans="120:125" ht="13.2" x14ac:dyDescent="0.2">
      <c r="DU50" s="284"/>
    </row>
    <row r="51" spans="120:125" ht="13.2" x14ac:dyDescent="0.2">
      <c r="DP51" s="284"/>
      <c r="DQ51" s="284"/>
      <c r="DR51" s="284"/>
      <c r="DS51" s="284"/>
      <c r="DT51" s="284"/>
      <c r="DU51" s="284"/>
    </row>
    <row r="52" spans="120:125" ht="13.2" x14ac:dyDescent="0.2"/>
    <row r="53" spans="120:125" ht="13.2" x14ac:dyDescent="0.2"/>
    <row r="54" spans="120:125" ht="13.2" x14ac:dyDescent="0.2">
      <c r="DU54" s="284"/>
    </row>
    <row r="55" spans="120:125" ht="13.2" x14ac:dyDescent="0.2"/>
    <row r="56" spans="120:125" ht="13.2" x14ac:dyDescent="0.2"/>
    <row r="57" spans="120:125" ht="13.2" x14ac:dyDescent="0.2"/>
    <row r="58" spans="120:125" ht="13.2" x14ac:dyDescent="0.2">
      <c r="DU58" s="284"/>
    </row>
    <row r="59" spans="120:125" ht="13.2" x14ac:dyDescent="0.2"/>
    <row r="60" spans="120:125" ht="13.2" x14ac:dyDescent="0.2"/>
    <row r="61" spans="120:125" ht="13.2" x14ac:dyDescent="0.2"/>
    <row r="62" spans="120:125" ht="13.2" x14ac:dyDescent="0.2"/>
    <row r="63" spans="120:125" ht="13.2" x14ac:dyDescent="0.2">
      <c r="DU63" s="284"/>
    </row>
    <row r="64" spans="120:125" ht="13.2" x14ac:dyDescent="0.2">
      <c r="DT64" s="284"/>
      <c r="DU64" s="284"/>
    </row>
    <row r="65" spans="123:125" ht="13.2" x14ac:dyDescent="0.2"/>
    <row r="66" spans="123:125" ht="13.2" x14ac:dyDescent="0.2"/>
    <row r="67" spans="123:125" ht="13.2" x14ac:dyDescent="0.2"/>
    <row r="68" spans="123:125" ht="13.2" x14ac:dyDescent="0.2"/>
    <row r="69" spans="123:125" ht="13.2" x14ac:dyDescent="0.2">
      <c r="DS69" s="284"/>
      <c r="DT69" s="284"/>
      <c r="DU69" s="284"/>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84"/>
    </row>
    <row r="83" spans="116:125" ht="13.2" x14ac:dyDescent="0.2">
      <c r="DM83" s="284"/>
      <c r="DN83" s="284"/>
      <c r="DO83" s="284"/>
      <c r="DP83" s="284"/>
      <c r="DQ83" s="284"/>
      <c r="DR83" s="284"/>
      <c r="DS83" s="284"/>
      <c r="DT83" s="284"/>
      <c r="DU83" s="284"/>
    </row>
    <row r="84" spans="116:125" ht="13.2" x14ac:dyDescent="0.2"/>
    <row r="85" spans="116:125" ht="13.2" x14ac:dyDescent="0.2"/>
    <row r="86" spans="116:125" ht="13.2" x14ac:dyDescent="0.2"/>
    <row r="87" spans="116:125" ht="13.2" x14ac:dyDescent="0.2"/>
    <row r="88" spans="116:125" ht="13.2" x14ac:dyDescent="0.2">
      <c r="DU88" s="284"/>
    </row>
    <row r="89" spans="116:125" ht="13.2" x14ac:dyDescent="0.2"/>
    <row r="90" spans="116:125" ht="13.2" x14ac:dyDescent="0.2"/>
    <row r="91" spans="116:125" ht="13.2" x14ac:dyDescent="0.2"/>
    <row r="94" spans="116:125" ht="13.5" customHeight="1" x14ac:dyDescent="0.2">
      <c r="DS94" s="284"/>
      <c r="DT94" s="284"/>
      <c r="DU94" s="284"/>
    </row>
    <row r="95" spans="116:125" ht="13.5" customHeight="1" x14ac:dyDescent="0.2">
      <c r="DU95" s="284"/>
    </row>
    <row r="101" spans="124:125" ht="13.5" customHeight="1" x14ac:dyDescent="0.2">
      <c r="DU101" s="284"/>
    </row>
    <row r="104" spans="124:125" ht="13.5" customHeight="1" x14ac:dyDescent="0.2">
      <c r="DT104" s="284"/>
      <c r="DU104" s="284"/>
    </row>
    <row r="116" spans="125:125" ht="13.5" customHeight="1" x14ac:dyDescent="0.2">
      <c r="DU116" s="284" t="s">
        <v>393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84"/>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Lu6tZF/GLeBH8gJ+EYJk8s/NSTD1sUdRjqrTd5SQ6NJoMhpgZmqg3EnCFVZbbtJcjcVZ/sooDy90Wy1x1qg/6w==" saltValue="mZ9fEglE81GGK/DUa8iHlA==" spinCount="100000" sheet="1" objects="1" scenarios="1"/>
  <phoneticPr fontId="3"/>
  <printOptions horizontalCentered="1" verticalCentered="1"/>
  <pageMargins left="0" right="0" top="0.196850393700787" bottom="0" header="0.39370078740157499"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SheetLayoutView="55" workbookViewId="0"/>
  </sheetViews>
  <sheetFormatPr defaultColWidth="0" defaultRowHeight="13.5" customHeight="1" x14ac:dyDescent="0.2"/>
  <cols>
    <col min="1" max="125" width="2.44140625" style="285" customWidth="1"/>
    <col min="126" max="142" width="0" style="284" hidden="1" customWidth="1"/>
    <col min="143" max="16384" width="9" style="284" hidden="1"/>
  </cols>
  <sheetData>
    <row r="1" spans="1:125" ht="13.5" customHeight="1" x14ac:dyDescent="0.2">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1:125" ht="13.2" x14ac:dyDescent="0.2">
      <c r="B2" s="284"/>
      <c r="T2" s="284"/>
    </row>
    <row r="3" spans="1:125" ht="13.2" x14ac:dyDescent="0.2">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G3" s="284"/>
      <c r="DH3" s="284"/>
      <c r="DI3" s="284"/>
      <c r="DJ3" s="284"/>
      <c r="DK3" s="284"/>
      <c r="DL3" s="284"/>
      <c r="DM3" s="284"/>
      <c r="DN3" s="284"/>
      <c r="DO3" s="284"/>
      <c r="DP3" s="284"/>
      <c r="DQ3" s="284"/>
      <c r="DR3" s="284"/>
      <c r="DS3" s="284"/>
      <c r="DT3" s="284"/>
      <c r="DU3" s="284"/>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84"/>
      <c r="G33" s="284"/>
      <c r="I33" s="284"/>
    </row>
    <row r="34" spans="2:125" ht="13.2" x14ac:dyDescent="0.2">
      <c r="C34" s="284"/>
      <c r="P34" s="284"/>
      <c r="R34" s="284"/>
      <c r="U34" s="284"/>
    </row>
    <row r="35" spans="2:125" ht="13.2" x14ac:dyDescent="0.2">
      <c r="D35" s="284"/>
      <c r="E35" s="284"/>
      <c r="T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4"/>
      <c r="CG35" s="284"/>
      <c r="CH35" s="284"/>
      <c r="CI35" s="284"/>
      <c r="CJ35" s="284"/>
      <c r="CK35" s="284"/>
      <c r="CL35" s="284"/>
      <c r="CM35" s="284"/>
      <c r="CN35" s="284"/>
      <c r="CO35" s="284"/>
      <c r="CP35" s="284"/>
      <c r="CQ35" s="284"/>
      <c r="CR35" s="284"/>
      <c r="CS35" s="284"/>
      <c r="CT35" s="284"/>
      <c r="CU35" s="284"/>
      <c r="CV35" s="284"/>
      <c r="CW35" s="284"/>
      <c r="CX35" s="284"/>
      <c r="CY35" s="284"/>
      <c r="CZ35" s="284"/>
      <c r="DA35" s="284"/>
      <c r="DB35" s="284"/>
      <c r="DC35" s="284"/>
      <c r="DD35" s="284"/>
      <c r="DE35" s="284"/>
      <c r="DF35" s="284"/>
      <c r="DG35" s="284"/>
      <c r="DH35" s="284"/>
      <c r="DI35" s="284"/>
      <c r="DJ35" s="284"/>
      <c r="DK35" s="284"/>
      <c r="DL35" s="284"/>
      <c r="DM35" s="284"/>
      <c r="DN35" s="284"/>
      <c r="DO35" s="284"/>
      <c r="DP35" s="284"/>
      <c r="DQ35" s="284"/>
      <c r="DR35" s="284"/>
      <c r="DS35" s="284"/>
      <c r="DT35" s="284"/>
      <c r="DU35" s="284"/>
    </row>
    <row r="36" spans="2:125" ht="13.2" x14ac:dyDescent="0.2">
      <c r="F36" s="284"/>
      <c r="H36" s="284"/>
      <c r="J36" s="284"/>
      <c r="K36" s="284"/>
      <c r="L36" s="284"/>
      <c r="M36" s="284"/>
      <c r="N36" s="284"/>
      <c r="O36" s="284"/>
      <c r="Q36" s="284"/>
      <c r="S36" s="284"/>
      <c r="V36" s="284"/>
    </row>
    <row r="37" spans="2:125" ht="13.2" x14ac:dyDescent="0.2"/>
    <row r="38" spans="2:125" ht="13.2" x14ac:dyDescent="0.2"/>
    <row r="39" spans="2:125" ht="13.2" x14ac:dyDescent="0.2"/>
    <row r="40" spans="2:125" ht="13.2" x14ac:dyDescent="0.2">
      <c r="U40" s="284"/>
    </row>
    <row r="41" spans="2:125" ht="13.2" x14ac:dyDescent="0.2">
      <c r="R41" s="284"/>
    </row>
    <row r="42" spans="2:125" ht="13.2" x14ac:dyDescent="0.2">
      <c r="T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O42" s="284"/>
      <c r="CP42" s="284"/>
      <c r="CQ42" s="284"/>
      <c r="CR42" s="284"/>
      <c r="CS42" s="284"/>
      <c r="CT42" s="284"/>
      <c r="CU42" s="284"/>
      <c r="CV42" s="284"/>
      <c r="CW42" s="284"/>
      <c r="CX42" s="284"/>
      <c r="CY42" s="284"/>
      <c r="CZ42" s="284"/>
      <c r="DA42" s="284"/>
      <c r="DB42" s="284"/>
      <c r="DC42" s="284"/>
      <c r="DD42" s="284"/>
      <c r="DE42" s="284"/>
      <c r="DF42" s="284"/>
      <c r="DG42" s="284"/>
      <c r="DH42" s="284"/>
      <c r="DI42" s="284"/>
      <c r="DJ42" s="284"/>
      <c r="DK42" s="284"/>
      <c r="DL42" s="284"/>
      <c r="DM42" s="284"/>
      <c r="DN42" s="284"/>
      <c r="DO42" s="284"/>
      <c r="DP42" s="284"/>
      <c r="DQ42" s="284"/>
      <c r="DR42" s="284"/>
      <c r="DS42" s="284"/>
      <c r="DT42" s="284"/>
      <c r="DU42" s="284"/>
    </row>
    <row r="43" spans="2:125" ht="13.2" x14ac:dyDescent="0.2">
      <c r="Q43" s="284"/>
      <c r="S43" s="284"/>
      <c r="V43" s="284"/>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116" spans="125:125" ht="13.5" customHeight="1" x14ac:dyDescent="0.2">
      <c r="DU116" s="285" t="s">
        <v>393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PiLOjehlcM9yiM5B8gzB9OkLVr5+oYO6jhEPmqLswqS55lrl3G9MF1RsWnA8yiw0VXNi+5O99tlHWBQVGsSLzQ==" saltValue="zBdzPwPuQJy0/AO2gkxwYQ==" spinCount="100000" sheet="1" objects="1" scenarios="1"/>
  <phoneticPr fontId="3"/>
  <printOptions horizontalCentered="1" verticalCentered="1"/>
  <pageMargins left="0" right="0" top="0.196850393700787" bottom="0" header="0.39370078740157499"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A26" sqref="A26"/>
    </sheetView>
  </sheetViews>
  <sheetFormatPr defaultColWidth="0" defaultRowHeight="13.5" customHeight="1" x14ac:dyDescent="0.2"/>
  <cols>
    <col min="1" max="1" width="8.21875" style="15" customWidth="1"/>
    <col min="2" max="16" width="14.6640625" style="15" customWidth="1"/>
    <col min="17" max="16384" width="0" style="15"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16"/>
      <c r="C45" s="16"/>
      <c r="D45" s="16"/>
      <c r="E45" s="16"/>
      <c r="F45" s="16"/>
      <c r="G45" s="16"/>
      <c r="H45" s="16"/>
      <c r="I45" s="16"/>
      <c r="J45" s="17" t="s">
        <v>442</v>
      </c>
    </row>
    <row r="46" spans="2:10" ht="29.25" customHeight="1" thickBot="1" x14ac:dyDescent="0.25">
      <c r="B46" s="18" t="s">
        <v>7</v>
      </c>
      <c r="C46" s="19"/>
      <c r="D46" s="19"/>
      <c r="E46" s="20" t="s">
        <v>443</v>
      </c>
      <c r="F46" s="21" t="s">
        <v>444</v>
      </c>
      <c r="G46" s="22" t="s">
        <v>445</v>
      </c>
      <c r="H46" s="22" t="s">
        <v>446</v>
      </c>
      <c r="I46" s="22" t="s">
        <v>447</v>
      </c>
      <c r="J46" s="23" t="s">
        <v>448</v>
      </c>
    </row>
    <row r="47" spans="2:10" ht="57.75" customHeight="1" x14ac:dyDescent="0.2">
      <c r="B47" s="24"/>
      <c r="C47" s="1164" t="s">
        <v>449</v>
      </c>
      <c r="D47" s="1164"/>
      <c r="E47" s="1165"/>
      <c r="F47" s="25">
        <v>29.5</v>
      </c>
      <c r="G47" s="26">
        <v>32.6</v>
      </c>
      <c r="H47" s="26">
        <v>35.729999999999997</v>
      </c>
      <c r="I47" s="26">
        <v>43.78</v>
      </c>
      <c r="J47" s="27">
        <v>51.59</v>
      </c>
    </row>
    <row r="48" spans="2:10" ht="57.75" customHeight="1" x14ac:dyDescent="0.2">
      <c r="B48" s="28"/>
      <c r="C48" s="1166" t="s">
        <v>450</v>
      </c>
      <c r="D48" s="1166"/>
      <c r="E48" s="1167"/>
      <c r="F48" s="29">
        <v>5.95</v>
      </c>
      <c r="G48" s="30">
        <v>8.0299999999999994</v>
      </c>
      <c r="H48" s="30">
        <v>8.8800000000000008</v>
      </c>
      <c r="I48" s="30">
        <v>8.6999999999999993</v>
      </c>
      <c r="J48" s="31">
        <v>7.04</v>
      </c>
    </row>
    <row r="49" spans="2:10" ht="57.75" customHeight="1" thickBot="1" x14ac:dyDescent="0.25">
      <c r="B49" s="32"/>
      <c r="C49" s="1168" t="s">
        <v>58</v>
      </c>
      <c r="D49" s="1168"/>
      <c r="E49" s="1169"/>
      <c r="F49" s="33">
        <v>5.94</v>
      </c>
      <c r="G49" s="34">
        <v>4.92</v>
      </c>
      <c r="H49" s="34">
        <v>5.7</v>
      </c>
      <c r="I49" s="34">
        <v>7.42</v>
      </c>
      <c r="J49" s="35">
        <v>5.68</v>
      </c>
    </row>
    <row r="51" spans="2:10" ht="13.5" hidden="1" customHeight="1" x14ac:dyDescent="0.2"/>
    <row r="52" spans="2:10" ht="13.5" hidden="1" customHeight="1" x14ac:dyDescent="0.2"/>
    <row r="53" spans="2:10" ht="13.5" hidden="1" customHeight="1" x14ac:dyDescent="0.2"/>
  </sheetData>
  <sheetProtection algorithmName="SHA-512" hashValue="sIE8GG4aE+DJjvjqU/DtjJ4MhBRC134D1tknNUdZ+gVWvnZefoA677oXZEo+n1nlf+XHZbplS5Ei03GTBPdPRA==" saltValue="OFXDnN1Eus0sfKR9sjQFNw==" spinCount="100000" sheet="1" objects="1" scenarios="1"/>
  <mergeCells count="3">
    <mergeCell ref="C47:E47"/>
    <mergeCell ref="C48:E48"/>
    <mergeCell ref="C49:E49"/>
  </mergeCells>
  <phoneticPr fontId="3"/>
  <printOptions horizontalCentered="1"/>
  <pageMargins left="0" right="0" top="0.196850393700787"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杉山 直也</dc:creator>
  <cp:keywords/>
  <dc:description/>
  <cp:lastModifiedBy>杉山 直也</cp:lastModifiedBy>
  <dcterms:modified xsi:type="dcterms:W3CDTF">2019-03-14T05:17:41Z</dcterms:modified>
  <cp:category/>
  <cp:contentStatus/>
</cp:coreProperties>
</file>