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O34"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<sst xmlns="http://schemas.openxmlformats.org/spreadsheetml/2006/main" count="1040" uniqueCount="546">
  <si>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</si>
  <si>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</si>
  <si>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</si>
  <si>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</si>
  <si>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</si>
  <si>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</si>
  <si>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</si>
  <si>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</si>
  <si>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</si>
  <si>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</si>
  <si>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</si>
  <si>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</si>
  <si>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</si>
  <si>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</si>
  <si>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</si>
  <si>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</si>
  <si>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</si>
  <si>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</si>
  <si>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</si>
  <si>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</si>
  <si>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</si>
  <si>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</si>
  <si>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</si>
  <si>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</si>
  <si>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</si>
  <si>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</si>
  <si>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</si>
  <si>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</si>
  <si>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</si>
  <si>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</si>
  <si>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</si>
  <si>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</si>
  <si>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</si>
  <si>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</si>
  <si>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</si>
  <si>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</si>
  <si>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</si>
  <si>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</si>
  <si>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</si>
  <si>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</si>
  <si>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</si>
  <si>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</si>
  <si>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</si>
  <si>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</si>
  <si>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</si>
  <si>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</si>
  <si>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</si>
  <si>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</si>
  <si>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</si>
  <si>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</si>
  <si>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</si>
  <si>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</si>
  <si>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</si>
  <si>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</si>
  <si>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</si>
  <si>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</si>
  <si>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</si>
  <si>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</si>
  <si>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</si>
  <si>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</si>
  <si>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</si>
  <si>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</si>
  <si>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</si>
  <si>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</si>
  <si>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</si>
  <si>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</si>
  <si>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</si>
  <si>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</si>
  <si>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</si>
  <si>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</si>
  <si>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</si>
  <si>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</si>
  <si>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</si>
  <si>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</si>
  <si>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</si>
  <si>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</si>
  <si>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</si>
  <si>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</si>
  <si>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</si>
  <si>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</si>
  <si>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</si>
  <si>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奥多摩町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</si>
  <si>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</si>
  <si>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</si>
  <si>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</si>
  <si>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</si>
  <si>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</si>
  <si>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</si>
  <si>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</si>
  <si>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</si>
  <si>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</si>
  <si>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</si>
  <si>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</si>
  <si>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</si>
  <si>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</si>
  <si>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</si>
  <si>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</si>
  <si>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</si>
  <si>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</si>
  <si>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</si>
  <si>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</si>
  <si>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</si>
  <si>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</si>
  <si>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</si>
  <si>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</si>
  <si>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</si>
  <si>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</si>
  <si>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</si>
  <si>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</si>
  <si>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</si>
  <si>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</si>
  <si>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</si>
  <si>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</si>
  <si>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</si>
  <si>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</si>
  <si>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</si>
  <si>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</si>
  <si>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</si>
  <si>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</si>
  <si>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</si>
  <si>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</si>
  <si>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</si>
  <si>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</si>
  <si>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</si>
  <si>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</si>
  <si>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</si>
  <si>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</si>
  <si>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</si>
  <si>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</si>
  <si>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</si>
  <si>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</si>
  <si>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</si>
  <si>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</si>
  <si>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</si>
  <si>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</si>
  <si>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</si>
  <si>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</si>
  <si>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</si>
  <si>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</si>
  <si>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</si>
  <si>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</si>
  <si>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</si>
  <si>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</si>
  <si>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</si>
  <si>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</si>
  <si>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</si>
  <si>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</si>
  <si>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</si>
  <si>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</si>
  <si>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</si>
  <si>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</si>
  <si>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</si>
  <si>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</si>
  <si>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</si>
  <si>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</si>
  <si>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</si>
  <si>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</si>
  <si>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</si>
  <si>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</si>
  <si>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</si>
  <si>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</si>
  <si>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</si>
  <si>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</si>
  <si>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</si>
  <si>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</si>
  <si>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</si>
  <si>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</si>
  <si>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</si>
  <si>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</si>
  <si>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</si>
  <si>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</si>
  <si>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</si>
  <si>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</si>
  <si>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</si>
  <si>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</si>
  <si>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</si>
  <si>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</si>
  <si>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</si>
  <si>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</si>
  <si>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</si>
  <si>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</si>
  <si>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</si>
  <si>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</si>
  <si>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</si>
  <si>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</si>
  <si>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</si>
  <si>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</si>
  <si>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</si>
  <si>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</si>
  <si>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</si>
  <si>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</si>
  <si>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</si>
  <si>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東京都奥多摩町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</si>
  <si>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</si>
  <si>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</si>
  <si>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</si>
  <si>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</si>
  <si>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</si>
  <si>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</si>
  <si>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</si>
  <si>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</si>
  <si>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</si>
  <si>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</si>
  <si>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</si>
  <si>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</si>
  <si>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</si>
  <si>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</si>
  <si>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</si>
  <si>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</si>
  <si>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</si>
  <si>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</si>
  <si>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</si>
  <si>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</si>
  <si>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</si>
  <si>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</si>
  <si>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</si>
  <si>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</si>
  <si>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</si>
  <si>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</si>
  <si>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</si>
  <si>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</si>
  <si>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</si>
  <si>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</si>
  <si>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</si>
  <si>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</si>
  <si>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</si>
  <si>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</si>
  <si>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</si>
  <si>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</si>
  <si>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</si>
  <si>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</si>
  <si>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</si>
  <si>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</si>
  <si>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</si>
  <si>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</si>
  <si>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</si>
  <si>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</si>
  <si>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</si>
  <si>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</si>
  <si>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</si>
  <si>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</si>
  <si>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</si>
  <si>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</si>
  <si>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</si>
  <si>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</si>
  <si>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</si>
  <si>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</si>
  <si>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</si>
  <si>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</si>
  <si>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</si>
  <si>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</si>
  <si>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</si>
  <si>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</si>
  <si>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</si>
  <si>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</si>
  <si>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</si>
  <si>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</si>
  <si>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</si>
  <si>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</si>
  <si>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</si>
  <si>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</si>
  <si>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</si>
  <si>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</si>
  <si>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</si>
  <si>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</si>
  <si>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</si>
  <si>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</si>
  <si>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</si>
  <si>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</si>
  <si>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</si>
  <si>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</si>
  <si>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</si>
  <si>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</si>
  <si>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</si>
  <si>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</si>
  <si>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</si>
  <si>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</si>
  <si>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</si>
  <si>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</si>
  <si>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</si>
  <si>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</si>
  <si>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</si>
  <si>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</si>
  <si>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</si>
  <si>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</si>
  <si>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</si>
  <si>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</si>
  <si>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</si>
  <si>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</si>
  <si>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</si>
  <si>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</si>
  <si>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</si>
  <si>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</si>
  <si>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</si>
  <si>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</si>
  <si>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</si>
  <si>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</si>
  <si>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</si>
  <si>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</si>
  <si>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</si>
  <si>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</si>
  <si>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</si>
  <si>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</si>
  <si>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</si>
  <si>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</si>
  <si>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</si>
  <si>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</si>
  <si>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</si>
  <si>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</si>
  <si>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</si>
  <si>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</si>
  <si>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</si>
  <si>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</si>
  <si>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</si>
  <si>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</si>
  <si>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</si>
  <si>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</si>
  <si>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</si>
  <si>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</si>
  <si>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</si>
  <si>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</si>
  <si>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</si>
  <si>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</si>
  <si>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</si>
  <si>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</si>
  <si>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</si>
  <si>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</si>
  <si>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</si>
  <si>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</si>
  <si>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</si>
  <si>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</si>
  <si>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</si>
  <si>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</si>
  <si>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</si>
  <si>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</si>
  <si>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</si>
  <si>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</si>
  <si>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</si>
  <si>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</si>
  <si>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</si>
  <si>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東京都奥多摩町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</si>
  <si>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</si>
  <si>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</si>
  <si>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</si>
  <si>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</si>
  <si>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</si>
  <si>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</si>
  <si>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</si>
  <si>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</si>
  <si>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</si>
  <si>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</si>
  <si>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</si>
  <si>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</si>
  <si>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</si>
  <si>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</si>
  <si>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</si>
  <si>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</si>
  <si>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</si>
  <si>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</si>
  <si>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</si>
  <si>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</si>
  <si>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都民の森管理運営事業特別会計</t>
    <phoneticPr fontId="5"/>
  </si>
  <si>
    <t>山のふるさと村管理運営事業特別会計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</si>
  <si>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</si>
  <si>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</si>
  <si>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</si>
  <si>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</si>
  <si>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</si>
  <si>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</si>
  <si>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</si>
  <si>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</si>
  <si>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</si>
  <si>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</si>
  <si>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</si>
  <si>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</si>
  <si>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</si>
  <si>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</si>
  <si>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</si>
  <si>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</si>
  <si>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</si>
  <si>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</si>
  <si>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</si>
  <si>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</si>
  <si>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</si>
  <si>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</si>
  <si>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</si>
  <si>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</si>
  <si>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</si>
  <si>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</si>
  <si>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</si>
  <si>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</si>
  <si>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</si>
  <si>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</si>
  <si>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</si>
  <si>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</si>
  <si>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</si>
  <si>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</si>
  <si>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</si>
  <si>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</si>
  <si>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</si>
  <si>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</si>
  <si>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</si>
  <si>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</si>
  <si>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</si>
  <si>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</si>
  <si>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</si>
  <si>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</si>
  <si>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</si>
  <si>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</si>
  <si>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</si>
  <si>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</si>
  <si>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</si>
  <si>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</si>
  <si>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</si>
  <si>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</si>
  <si>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</si>
  <si>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</si>
  <si>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</si>
  <si>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</si>
  <si>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</si>
  <si>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</si>
  <si>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</si>
  <si>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</si>
  <si>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</si>
  <si>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</si>
  <si>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</si>
  <si>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</si>
  <si>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</si>
  <si>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</si>
  <si>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</si>
  <si>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</si>
  <si>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</si>
  <si>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</si>
  <si>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</si>
  <si>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</si>
  <si>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</si>
  <si>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</si>
  <si>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</si>
  <si>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</si>
  <si>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</si>
  <si>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</si>
  <si>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</si>
  <si>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</si>
  <si>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</si>
  <si>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</si>
  <si>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</si>
  <si>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</si>
  <si>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</si>
  <si>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</si>
  <si>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</si>
  <si>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</si>
  <si>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</si>
  <si>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</si>
  <si>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</si>
  <si>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</si>
  <si>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</si>
  <si>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</si>
  <si>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</si>
  <si>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</si>
  <si>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</si>
  <si>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</si>
  <si>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</si>
  <si>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</si>
  <si>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</si>
  <si>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</si>
  <si>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</si>
  <si>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</si>
  <si>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</si>
  <si>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</si>
  <si>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</si>
  <si>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</si>
  <si>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</si>
  <si>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</si>
  <si>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</si>
  <si>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</si>
  <si>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</si>
  <si>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</si>
  <si>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</si>
  <si>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</si>
  <si>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</si>
  <si>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</si>
  <si>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</si>
  <si>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</si>
  <si>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</si>
  <si>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</si>
  <si>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</si>
  <si>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</si>
  <si>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</si>
  <si>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</si>
  <si>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</si>
  <si>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</si>
  <si>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</si>
  <si>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</si>
  <si>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</si>
  <si>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</si>
  <si>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</si>
  <si>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</si>
  <si>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</si>
  <si>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</si>
  <si>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</si>
  <si>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</si>
  <si>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</si>
  <si>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</si>
  <si>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</si>
  <si>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</si>
  <si>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</si>
  <si>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</si>
  <si>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</si>
  <si>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</si>
  <si>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</si>
  <si>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</si>
  <si>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</si>
  <si>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</si>
  <si>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</si>
  <si>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</si>
  <si>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</si>
  <si>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</si>
  <si>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</si>
  <si>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</si>
  <si>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介護保険特別会計</t>
  </si>
  <si>
    <t>国民健康保険特別会計</t>
  </si>
  <si>
    <t>後期高齢者医療特別会計</t>
  </si>
  <si>
    <t>山のふるさと村管理運営事業特別会計</t>
  </si>
  <si>
    <t>都民の森管理運営事業特別会計</t>
  </si>
  <si>
    <t>下水道事業特別会計</t>
  </si>
  <si>
    <t>その他会計（赤字）</t>
  </si>
  <si>
    <t>その他会計（黒字）</t>
  </si>
  <si>
    <t>‐</t>
    <phoneticPr fontId="2"/>
  </si>
  <si>
    <t>‐</t>
    <phoneticPr fontId="2"/>
  </si>
  <si>
    <t>-</t>
    <phoneticPr fontId="2"/>
  </si>
  <si>
    <t>東京市町村総合事務組合（一般会計）</t>
    <phoneticPr fontId="2"/>
  </si>
  <si>
    <t>東京市町村総合事務組合（交通災害共済事業特別会計）</t>
    <phoneticPr fontId="2"/>
  </si>
  <si>
    <t>東京都市町村職員退職手当組合</t>
    <phoneticPr fontId="2"/>
  </si>
  <si>
    <t>東京都市町村議会議員公務災害補償等組合</t>
    <phoneticPr fontId="2"/>
  </si>
  <si>
    <t>東京都後期高齢者医療広域連合（一般会計）</t>
    <phoneticPr fontId="2"/>
  </si>
  <si>
    <t>東京都後期高齢者医療広域連合（特別会計）</t>
    <phoneticPr fontId="2"/>
  </si>
  <si>
    <t>西秋川衛生組合</t>
    <phoneticPr fontId="2"/>
  </si>
  <si>
    <t>秋川流域斎場組合</t>
    <phoneticPr fontId="2"/>
  </si>
  <si>
    <t>‐</t>
    <phoneticPr fontId="2"/>
  </si>
  <si>
    <t>‐</t>
    <phoneticPr fontId="2"/>
  </si>
  <si>
    <t>奥多摩総合開発</t>
    <rPh sb="0" eb="3">
      <t>オクタマ</t>
    </rPh>
    <rPh sb="3" eb="5">
      <t>ソウゴウ</t>
    </rPh>
    <rPh sb="5" eb="7">
      <t>カイハツ</t>
    </rPh>
    <phoneticPr fontId="2"/>
  </si>
  <si>
    <t>おくたま地域振興財団</t>
    <rPh sb="4" eb="6">
      <t>チイキ</t>
    </rPh>
    <rPh sb="6" eb="8">
      <t>シンコウ</t>
    </rPh>
    <rPh sb="8" eb="10">
      <t>ザイダン</t>
    </rPh>
    <phoneticPr fontId="2"/>
  </si>
  <si>
    <t>小河内振興財団</t>
    <rPh sb="0" eb="1">
      <t>ショウ</t>
    </rPh>
    <rPh sb="1" eb="2">
      <t>カワ</t>
    </rPh>
    <rPh sb="2" eb="3">
      <t>ウチ</t>
    </rPh>
    <rPh sb="3" eb="5">
      <t>シンコウ</t>
    </rPh>
    <rPh sb="5" eb="7">
      <t>ザイダン</t>
    </rPh>
    <phoneticPr fontId="2"/>
  </si>
  <si>
    <t>S58.4設立</t>
    <phoneticPr fontId="2"/>
  </si>
  <si>
    <t>H23.2設立</t>
    <phoneticPr fontId="2"/>
  </si>
  <si>
    <t>H24.3設立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</si>
</sst>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172152</c:v>
                </c:pt>
                <c:pt idx="1">
                  <c:v>157908</c:v>
                </c:pt>
                <c:pt idx="2">
                  <c:v>151167</c:v>
                </c:pt>
                <c:pt idx="3">
                  <c:v>269738</c:v>
                </c:pt>
                <c:pt idx="4">
                  <c:v>228525</c:v>
                </c:pt>
              </c:numCache>
            </c:numRef>
          </c:val>
          <c:smooth val="0"/>
        </c:ser>
        <c:dLbls>
          <c:showLegendKey val="0"/>
          <c:showVal val="0"/>
          <c:showCatName val="0"/>
          <c:showSerName val="0"/>
          <c:showPercent val="0"/>
          <c:showBubbleSize val="0"/>
        </c:dLbls>
        <c:marker val="1"/>
        <c:smooth val="0"/>
        <c:axId val="114895872"/>
        <c:axId val="114898048"/>
      </c:lineChart>
      <c:catAx>
        <c:axId val="114895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98048"/>
        <c:crosses val="autoZero"/>
        <c:auto val="1"/>
        <c:lblAlgn val="ctr"/>
        <c:lblOffset val="100"/>
        <c:tickLblSkip val="1"/>
        <c:tickMarkSkip val="1"/>
        <c:noMultiLvlLbl val="0"/>
      </c:catAx>
      <c:valAx>
        <c:axId val="114898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9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5.56</c:v>
                </c:pt>
                <c:pt idx="1">
                  <c:v>4.37</c:v>
                </c:pt>
                <c:pt idx="2">
                  <c:v>5.95</c:v>
                </c:pt>
                <c:pt idx="3">
                  <c:v>8.0299999999999994</c:v>
                </c:pt>
                <c:pt idx="4">
                  <c:v>8.8800000000000008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21.24</c:v>
                </c:pt>
                <c:pt idx="1">
                  <c:v>25.06</c:v>
                </c:pt>
                <c:pt idx="2">
                  <c:v>29.5</c:v>
                </c:pt>
                <c:pt idx="3">
                  <c:v>32.6</c:v>
                </c:pt>
                <c:pt idx="4">
                  <c:v>35.729999999999997</c:v>
                </c:pt>
              </c:numCache>
            </c:numRef>
          </c:val>
        </c:ser>
        <c:dLbls>
          <c:showLegendKey val="0"/>
          <c:showVal val="0"/>
          <c:showCatName val="0"/>
          <c:showSerName val="0"/>
          <c:showPercent val="0"/>
          <c:showBubbleSize val="0"/>
        </c:dLbls>
        <c:gapWidth val="250"/>
        <c:overlap val="100"/>
        <c:axId val="106888192"/>
        <c:axId val="9470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2.88</c:v>
                </c:pt>
                <c:pt idx="1">
                  <c:v>3</c:v>
                </c:pt>
                <c:pt idx="2">
                  <c:v>5.94</c:v>
                </c:pt>
                <c:pt idx="3">
                  <c:v>4.92</c:v>
                </c:pt>
                <c:pt idx="4">
                  <c:v>5.7</c:v>
                </c:pt>
              </c:numCache>
            </c:numRef>
          </c:val>
          <c:smooth val="0"/>
        </c:ser>
        <c:dLbls>
          <c:showLegendKey val="0"/>
          <c:showVal val="0"/>
          <c:showCatName val="0"/>
          <c:showSerName val="0"/>
          <c:showPercent val="0"/>
          <c:showBubbleSize val="0"/>
        </c:dLbls>
        <c:marker val="1"/>
        <c:smooth val="0"/>
        <c:axId val="106888192"/>
        <c:axId val="94704384"/>
      </c:lineChart>
      <c:catAx>
        <c:axId val="1068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04384"/>
        <c:crosses val="autoZero"/>
        <c:auto val="1"/>
        <c:lblAlgn val="ctr"/>
        <c:lblOffset val="100"/>
        <c:tickLblSkip val="1"/>
        <c:tickMarkSkip val="1"/>
        <c:noMultiLvlLbl val="0"/>
      </c:catAx>
      <c:valAx>
        <c:axId val="9470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都民の森管理運営事業特別会計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0.03</c:v>
                </c:pt>
                <c:pt idx="4">
                  <c:v>#N/A</c:v>
                </c:pt>
                <c:pt idx="5">
                  <c:v>7.0000000000000007E-2</c:v>
                </c:pt>
                <c:pt idx="6">
                  <c:v>#N/A</c:v>
                </c:pt>
                <c:pt idx="7">
                  <c:v>7.0000000000000007E-2</c:v>
                </c:pt>
                <c:pt idx="8">
                  <c:v>#N/A</c:v>
                </c:pt>
                <c:pt idx="9">
                  <c:v>0.08</c:v>
                </c:pt>
              </c:numCache>
            </c:numRef>
          </c:val>
        </c:ser>
        <c:ser>
          <c:idx val="4"/>
          <c:order val="4"/>
          <c:tx>
            <c:strRef>
              <c:f>データシート!$A$31</c:f>
              <c:strCache>
                <c:ptCount val="1"/>
                <c:pt idx="0">
                  <c:v>山のふるさと村管理運営事業特別会計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7.0000000000000007E-2</c:v>
                </c:pt>
                <c:pt idx="4">
                  <c:v>#N/A</c:v>
                </c:pt>
                <c:pt idx="5">
                  <c:v>0.15</c:v>
                </c:pt>
                <c:pt idx="6">
                  <c:v>#N/A</c:v>
                </c:pt>
                <c:pt idx="7">
                  <c:v>0.13</c:v>
                </c:pt>
                <c:pt idx="8">
                  <c:v>#N/A</c:v>
                </c:pt>
                <c:pt idx="9">
                  <c:v>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0.31</c:v>
                </c:pt>
                <c:pt idx="4">
                  <c:v>#N/A</c:v>
                </c:pt>
                <c:pt idx="5">
                  <c:v>0.19</c:v>
                </c:pt>
                <c:pt idx="6">
                  <c:v>#N/A</c:v>
                </c:pt>
                <c:pt idx="7">
                  <c:v>0.05</c:v>
                </c:pt>
                <c:pt idx="8">
                  <c:v>#N/A</c:v>
                </c:pt>
                <c:pt idx="9">
                  <c:v>0.12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2.77</c:v>
                </c:pt>
                <c:pt idx="2">
                  <c:v>#N/A</c:v>
                </c:pt>
                <c:pt idx="3">
                  <c:v>2.5299999999999998</c:v>
                </c:pt>
                <c:pt idx="4">
                  <c:v>#N/A</c:v>
                </c:pt>
                <c:pt idx="5">
                  <c:v>1.77</c:v>
                </c:pt>
                <c:pt idx="6">
                  <c:v>#N/A</c:v>
                </c:pt>
                <c:pt idx="7">
                  <c:v>0.84</c:v>
                </c:pt>
                <c:pt idx="8">
                  <c:v>#N/A</c:v>
                </c:pt>
                <c:pt idx="9">
                  <c:v>0.35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0.69</c:v>
                </c:pt>
                <c:pt idx="2">
                  <c:v>#N/A</c:v>
                </c:pt>
                <c:pt idx="3">
                  <c:v>0.76</c:v>
                </c:pt>
                <c:pt idx="4">
                  <c:v>#N/A</c:v>
                </c:pt>
                <c:pt idx="5">
                  <c:v>0.55000000000000004</c:v>
                </c:pt>
                <c:pt idx="6">
                  <c:v>#N/A</c:v>
                </c:pt>
                <c:pt idx="7">
                  <c:v>0.76</c:v>
                </c:pt>
                <c:pt idx="8">
                  <c:v>#N/A</c:v>
                </c:pt>
                <c:pt idx="9">
                  <c:v>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6.14</c:v>
                </c:pt>
                <c:pt idx="2">
                  <c:v>#N/A</c:v>
                </c:pt>
                <c:pt idx="3">
                  <c:v>6.18</c:v>
                </c:pt>
                <c:pt idx="4">
                  <c:v>#N/A</c:v>
                </c:pt>
                <c:pt idx="5">
                  <c:v>7.7</c:v>
                </c:pt>
                <c:pt idx="6">
                  <c:v>#N/A</c:v>
                </c:pt>
                <c:pt idx="7">
                  <c:v>8</c:v>
                </c:pt>
                <c:pt idx="8">
                  <c:v>#N/A</c:v>
                </c:pt>
                <c:pt idx="9">
                  <c:v>7.75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5.35</c:v>
                </c:pt>
                <c:pt idx="2">
                  <c:v>#N/A</c:v>
                </c:pt>
                <c:pt idx="3">
                  <c:v>4.25</c:v>
                </c:pt>
                <c:pt idx="4">
                  <c:v>#N/A</c:v>
                </c:pt>
                <c:pt idx="5">
                  <c:v>5.72</c:v>
                </c:pt>
                <c:pt idx="6">
                  <c:v>#N/A</c:v>
                </c:pt>
                <c:pt idx="7">
                  <c:v>7.81</c:v>
                </c:pt>
                <c:pt idx="8">
                  <c:v>#N/A</c:v>
                </c:pt>
                <c:pt idx="9">
                  <c:v>8.69</c:v>
                </c:pt>
              </c:numCache>
            </c:numRef>
          </c:val>
        </c:ser>
        <c:dLbls>
          <c:showLegendKey val="0"/>
          <c:showVal val="0"/>
          <c:showCatName val="0"/>
          <c:showSerName val="0"/>
          <c:showPercent val="0"/>
          <c:showBubbleSize val="0"/>
        </c:dLbls>
        <c:gapWidth val="150"/>
        <c:overlap val="100"/>
        <c:axId val="107127168"/>
        <c:axId val="107128704"/>
      </c:barChart>
      <c:catAx>
        <c:axId val="1071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28704"/>
        <c:crosses val="autoZero"/>
        <c:auto val="1"/>
        <c:lblAlgn val="ctr"/>
        <c:lblOffset val="100"/>
        <c:tickLblSkip val="1"/>
        <c:tickMarkSkip val="1"/>
        <c:noMultiLvlLbl val="0"/>
      </c:catAx>
      <c:valAx>
        <c:axId val="10712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2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346</c:v>
                </c:pt>
                <c:pt idx="5">
                  <c:v>345</c:v>
                </c:pt>
                <c:pt idx="8">
                  <c:v>355</c:v>
                </c:pt>
                <c:pt idx="11">
                  <c:v>385</c:v>
                </c:pt>
                <c:pt idx="14">
                  <c:v>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2</c:v>
                </c:pt>
                <c:pt idx="6">
                  <c:v>9</c:v>
                </c:pt>
                <c:pt idx="9">
                  <c:v>12</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c:v>
                </c:pt>
                <c:pt idx="3">
                  <c:v>158</c:v>
                </c:pt>
                <c:pt idx="6">
                  <c:v>183</c:v>
                </c:pt>
                <c:pt idx="9">
                  <c:v>217</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389</c:v>
                </c:pt>
                <c:pt idx="3">
                  <c:v>348</c:v>
                </c:pt>
                <c:pt idx="6">
                  <c:v>292</c:v>
                </c:pt>
                <c:pt idx="9">
                  <c:v>276</c:v>
                </c:pt>
                <c:pt idx="12">
                  <c:v>253</c:v>
                </c:pt>
              </c:numCache>
            </c:numRef>
          </c:val>
        </c:ser>
        <c:dLbls>
          <c:showLegendKey val="0"/>
          <c:showVal val="0"/>
          <c:showCatName val="0"/>
          <c:showSerName val="0"/>
          <c:showPercent val="0"/>
          <c:showBubbleSize val="0"/>
        </c:dLbls>
        <c:gapWidth val="100"/>
        <c:overlap val="100"/>
        <c:axId val="94670848"/>
        <c:axId val="946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173</c:v>
                </c:pt>
                <c:pt idx="2">
                  <c:v>#N/A</c:v>
                </c:pt>
                <c:pt idx="3">
                  <c:v>#N/A</c:v>
                </c:pt>
                <c:pt idx="4">
                  <c:v>163</c:v>
                </c:pt>
                <c:pt idx="5">
                  <c:v>#N/A</c:v>
                </c:pt>
                <c:pt idx="6">
                  <c:v>#N/A</c:v>
                </c:pt>
                <c:pt idx="7">
                  <c:v>129</c:v>
                </c:pt>
                <c:pt idx="8">
                  <c:v>#N/A</c:v>
                </c:pt>
                <c:pt idx="9">
                  <c:v>#N/A</c:v>
                </c:pt>
                <c:pt idx="10">
                  <c:v>120</c:v>
                </c:pt>
                <c:pt idx="11">
                  <c:v>#N/A</c:v>
                </c:pt>
                <c:pt idx="12">
                  <c:v>#N/A</c:v>
                </c:pt>
                <c:pt idx="13">
                  <c:v>128</c:v>
                </c:pt>
                <c:pt idx="14">
                  <c:v>#N/A</c:v>
                </c:pt>
              </c:numCache>
            </c:numRef>
          </c:val>
          <c:smooth val="0"/>
        </c:ser>
        <c:dLbls>
          <c:showLegendKey val="0"/>
          <c:showVal val="0"/>
          <c:showCatName val="0"/>
          <c:showSerName val="0"/>
          <c:showPercent val="0"/>
          <c:showBubbleSize val="0"/>
        </c:dLbls>
        <c:marker val="1"/>
        <c:smooth val="0"/>
        <c:axId val="94670848"/>
        <c:axId val="94672768"/>
      </c:lineChart>
      <c:catAx>
        <c:axId val="946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72768"/>
        <c:crosses val="autoZero"/>
        <c:auto val="1"/>
        <c:lblAlgn val="ctr"/>
        <c:lblOffset val="100"/>
        <c:tickLblSkip val="1"/>
        <c:tickMarkSkip val="1"/>
        <c:noMultiLvlLbl val="0"/>
      </c:catAx>
      <c:valAx>
        <c:axId val="946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7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4131</c:v>
                </c:pt>
                <c:pt idx="5">
                  <c:v>4270</c:v>
                </c:pt>
                <c:pt idx="8">
                  <c:v>4523</c:v>
                </c:pt>
                <c:pt idx="11">
                  <c:v>4632</c:v>
                </c:pt>
                <c:pt idx="14">
                  <c:v>4855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c:v>
                </c:pt>
                <c:pt idx="5">
                  <c:v>63</c:v>
                </c:pt>
                <c:pt idx="8">
                  <c:v>44</c:v>
                </c:pt>
                <c:pt idx="11">
                  <c:v>35</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2477</c:v>
                </c:pt>
                <c:pt idx="5">
                  <c:v>2885</c:v>
                </c:pt>
                <c:pt idx="8">
                  <c:v>3471</c:v>
                </c:pt>
                <c:pt idx="11">
                  <c:v>3299</c:v>
                </c:pt>
                <c:pt idx="14">
                  <c:v>3540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1486</c:v>
                </c:pt>
                <c:pt idx="3">
                  <c:v>1533</c:v>
                </c:pt>
                <c:pt idx="6">
                  <c:v>1403</c:v>
                </c:pt>
                <c:pt idx="9">
                  <c:v>1350</c:v>
                </c:pt>
                <c:pt idx="12">
                  <c:v>1314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c:v>
                </c:pt>
                <c:pt idx="3">
                  <c:v>29</c:v>
                </c:pt>
                <c:pt idx="6">
                  <c:v>184</c:v>
                </c:pt>
                <c:pt idx="9">
                  <c:v>208</c:v>
                </c:pt>
                <c:pt idx="12">
                  <c:v>325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3085</c:v>
                </c:pt>
                <c:pt idx="3">
                  <c:v>3341</c:v>
                </c:pt>
                <c:pt idx="6">
                  <c:v>3662</c:v>
                </c:pt>
                <c:pt idx="9">
                  <c:v>3948</c:v>
                </c:pt>
                <c:pt idx="12">
                  <c:v>4362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2845</c:v>
                </c:pt>
                <c:pt idx="3">
                  <c:v>2715</c:v>
                </c:pt>
                <c:pt idx="6">
                  <c:v>2631</c:v>
                </c:pt>
                <c:pt idx="9">
                  <c:v>2549</c:v>
                </c:pt>
                <c:pt idx="12">
                  <c:v>2482</c:v>
                </c:pt>
              </c:numCache>
            </c:numRef>
          </c:val>
        </c:ser>
        <c:dLbls>
          <c:showLegendKey val="0"/>
          <c:showVal val="0"/>
          <c:showCatName val="0"/>
          <c:showSerName val="0"/>
          <c:showPercent val="0"/>
          <c:showBubbleSize val="0"/>
        </c:dLbls>
        <c:gapWidth val="100"/>
        <c:overlap val="100"/>
        <c:axId val="107047552"/>
        <c:axId val="10706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739</c:v>
                </c:pt>
                <c:pt idx="2">
                  <c:v>#N/A</c:v>
                </c:pt>
                <c:pt idx="3">
                  <c:v>#N/A</c:v>
                </c:pt>
                <c:pt idx="4">
                  <c:v>400</c:v>
                </c:pt>
                <c:pt idx="5">
                  <c:v>#N/A</c:v>
                </c:pt>
                <c:pt idx="6">
                  <c:v>#N/A</c:v>
                </c:pt>
                <c:pt idx="7">
                  <c:v>0</c:v>
                </c:pt>
                <c:pt idx="8">
                  <c:v>#N/A</c:v>
                </c:pt>
                <c:pt idx="9">
                  <c:v>#N/A</c:v>
                </c:pt>
                <c:pt idx="10">
                  <c:v>88</c:v>
                </c:pt>
                <c:pt idx="11">
                  <c:v>#N/A</c:v>
                </c:pt>
                <c:pt idx="12">
                  <c:v>#N/A</c:v>
                </c:pt>
                <c:pt idx="13">
                  <c:v>57</c:v>
                </c:pt>
                <c:pt idx="14">
                  <c:v>#N/A</c:v>
                </c:pt>
              </c:numCache>
            </c:numRef>
          </c:val>
          <c:smooth val="0"/>
        </c:ser>
        <c:dLbls>
          <c:showLegendKey val="0"/>
          <c:showVal val="0"/>
          <c:showCatName val="0"/>
          <c:showSerName val="0"/>
          <c:showPercent val="0"/>
          <c:showBubbleSize val="0"/>
        </c:dLbls>
        <c:marker val="1"/>
        <c:smooth val="0"/>
        <c:axId val="107047552"/>
        <c:axId val="107062016"/>
      </c:lineChart>
      <c:catAx>
        <c:axId val="1070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62016"/>
        <c:crosses val="autoZero"/>
        <c:auto val="1"/>
        <c:lblAlgn val="ctr"/>
        <c:lblOffset val="100"/>
        <c:tickLblSkip val="1"/>
        <c:tickMarkSkip val="1"/>
        <c:noMultiLvlLbl val="0"/>
      </c:catAx>
      <c:valAx>
        <c:axId val="1070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主に過去に発行した普通会計における建設事業債の元利償還金のピークが過ぎたこと及び新規起債の発行を抑制してきたことにより、元利償還金が減り実質公債費比率の改善が図られている。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ただし、公営企業債の元利償還金に対する繰入金や組合等が起こした地方債の元利償還金に対する負担金等が増加傾向にあるため、引き続き健全な財政運営に努めたい。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普通会計における既往債の償還終了による地方債現在高は減少傾向にあるが、下水道整備に伴う公営企業債等繰入見込額及び一部事務組合加入に伴う組合等負担等見込額は増加したが、基金の積み増しにより充当可能財源等が増となったことから、将来負担比率は減少し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今後は、下水道事業に係る企業債の本格的な元利償還が始まるため、これに対する繰入金の増加に留意していく必要があるが、引き続き健全な財政運営に努めたい。</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東京都奥多摩町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5,378
5,352
225.53
6,647,194
6,415,230
231,964
2,613,327
2,459,169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町の課税状況は、引き続く人口減少や高齢化進行に伴う納税義務者の減少（人口：平成</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年度末</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5,483</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人⇒平成</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年度末</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5,372</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人、△</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111</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人。平成</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年度末の高齢化率：</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48.2%</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、対前年度比</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+1.1%</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）、厳しい経済情勢による企業の衰退などにより、</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市町村民税所得割、法人税割の減など</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税収面で影響を受けており、</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基準財政収入額（分子）は減となっている。</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類似団体平均値を下回る指数となっているが、職員数について</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は、</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17</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年度から</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10%</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以上の削減を行い、</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人件費を含め</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歳出削減を実施している。また、徴収率は</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98.4%</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の高水準を維持しており、引き続き財政の健全化を図</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る。</a:t>
          </a:r>
          <a:endParaRPr kumimoji="0" lang="ja-JP"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95250</xdr:rowOff>
    </xdr:to>
    <xdr:cxnSp macro="">
      <xdr:nvCxnSpPr>
        <xdr:cNvPr id="72" name="直線コネクタ 71"/>
        <xdr:cNvCxnSpPr/>
      </xdr:nvCxnSpPr>
      <xdr:spPr>
        <a:xfrm>
          <a:off x="3225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8" name="直線コネクタ 77"/>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年度以降は、類似団体平均値を下回り、以後、適正な数値内で推移していると考える。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この要因としては分母の構成要素のうち、地方税は減（△</a:t>
          </a:r>
          <a:r>
            <a:rPr kumimoji="0" lang="en-US" altLang="ja-JP" sz="1100" b="0" i="0" u="none" strike="noStrike" kern="0" cap="none" spc="0" normalizeH="0" baseline="0" noProof="0">
              <a:ln>
                <a:noFill/>
              </a:ln>
              <a:solidFill>
                <a:prstClr val="black"/>
              </a:solidFill>
              <a:effectLst/>
              <a:uLnTx/>
              <a:uFillTx/>
              <a:latin typeface="+mn-lt"/>
              <a:ea typeface="+mn-ea"/>
              <a:cs typeface="+mn-cs"/>
            </a:rPr>
            <a:t>25,618</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千円）となったものの、</a:t>
          </a:r>
          <a:r>
            <a:rPr kumimoji="0" lang="ja-JP" altLang="en-US" sz="1100" b="0" i="0" u="none" strike="noStrike" kern="0" cap="none" spc="0" normalizeH="0" baseline="0" noProof="0">
              <a:ln>
                <a:noFill/>
              </a:ln>
              <a:solidFill>
                <a:prstClr val="black"/>
              </a:solidFill>
              <a:effectLst/>
              <a:uLnTx/>
              <a:uFillTx/>
              <a:latin typeface="+mn-lt"/>
              <a:ea typeface="+mn-ea"/>
              <a:cs typeface="+mn-cs"/>
            </a:rPr>
            <a:t>地方</a:t>
          </a:r>
          <a:r>
            <a:rPr kumimoji="0" lang="ja-JP" altLang="ja-JP" sz="1100" b="0" i="0" u="none" strike="noStrike" kern="0" cap="none" spc="0" normalizeH="0" baseline="0" noProof="0">
              <a:ln>
                <a:noFill/>
              </a:ln>
              <a:solidFill>
                <a:prstClr val="black"/>
              </a:solidFill>
              <a:effectLst/>
              <a:uLnTx/>
              <a:uFillTx/>
              <a:latin typeface="+mn-lt"/>
              <a:ea typeface="+mn-ea"/>
              <a:cs typeface="+mn-cs"/>
            </a:rPr>
            <a:t>交付税</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増（</a:t>
          </a:r>
          <a:r>
            <a:rPr kumimoji="0" lang="en-US" altLang="ja-JP" sz="1100" b="0" i="0" u="none" strike="noStrike" kern="0" cap="none" spc="0" normalizeH="0" baseline="0" noProof="0">
              <a:ln>
                <a:noFill/>
              </a:ln>
              <a:solidFill>
                <a:prstClr val="black"/>
              </a:solidFill>
              <a:effectLst/>
              <a:uLnTx/>
              <a:uFillTx/>
              <a:latin typeface="+mn-lt"/>
              <a:ea typeface="+mn-ea"/>
              <a:cs typeface="+mn-cs"/>
            </a:rPr>
            <a:t>+92,196</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ja-JP" altLang="en-US" sz="1100" b="0" i="0" u="none" strike="noStrike" kern="0" cap="none" spc="0" normalizeH="0" baseline="0" noProof="0">
              <a:ln>
                <a:noFill/>
              </a:ln>
              <a:solidFill>
                <a:prstClr val="black"/>
              </a:solidFill>
              <a:effectLst/>
              <a:uLnTx/>
              <a:uFillTx/>
              <a:latin typeface="+mn-lt"/>
              <a:ea typeface="+mn-ea"/>
              <a:cs typeface="+mn-cs"/>
            </a:rPr>
            <a:t>及び地方消費税交付金の増（</a:t>
          </a:r>
          <a:r>
            <a:rPr kumimoji="0" lang="en-US" altLang="ja-JP" sz="1100" b="0" i="0" u="none" strike="noStrike" kern="0" cap="none" spc="0" normalizeH="0" baseline="0" noProof="0">
              <a:ln>
                <a:noFill/>
              </a:ln>
              <a:solidFill>
                <a:prstClr val="black"/>
              </a:solidFill>
              <a:effectLst/>
              <a:uLnTx/>
              <a:uFillTx/>
              <a:latin typeface="+mn-lt"/>
              <a:ea typeface="+mn-ea"/>
              <a:cs typeface="+mn-cs"/>
            </a:rPr>
            <a:t>+60,479</a:t>
          </a:r>
          <a:r>
            <a:rPr kumimoji="0" lang="ja-JP" altLang="en-US" sz="1100" b="0" i="0" u="none" strike="noStrike" kern="0" cap="none" spc="0" normalizeH="0" baseline="0" noProof="0">
              <a:ln>
                <a:noFill/>
              </a:ln>
              <a:solidFill>
                <a:prstClr val="black"/>
              </a:solidFill>
              <a:effectLst/>
              <a:uLnTx/>
              <a:uFillTx/>
              <a:latin typeface="+mn-lt"/>
              <a:ea typeface="+mn-ea"/>
              <a:cs typeface="+mn-cs"/>
            </a:rPr>
            <a:t>千円）等、充当一般財源が伸びたことがあげられる。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今後も事務事業の見直し等を行いながら、経常的経費の削減に努め、</a:t>
          </a:r>
          <a:r>
            <a:rPr kumimoji="0" lang="ja-JP" altLang="en-US" sz="1100" b="0" i="0" u="none" strike="noStrike" kern="0" cap="none" spc="0" normalizeH="0" baseline="0" noProof="0">
              <a:ln>
                <a:noFill/>
              </a:ln>
              <a:solidFill>
                <a:prstClr val="black"/>
              </a:solidFill>
              <a:effectLst/>
              <a:uLnTx/>
              <a:uFillTx/>
              <a:latin typeface="+mn-lt"/>
              <a:ea typeface="+mn-ea"/>
              <a:cs typeface="+mn-cs"/>
            </a:rPr>
            <a:t>現在の水準を維持する。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121539</xdr:rowOff>
    </xdr:to>
    <xdr:cxnSp macro="">
      <xdr:nvCxnSpPr>
        <xdr:cNvPr id="130" name="直線コネクタ 129"/>
        <xdr:cNvCxnSpPr/>
      </xdr:nvCxnSpPr>
      <xdr:spPr>
        <a:xfrm flipV="1">
          <a:off x="4114800" y="1089152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121539</xdr:rowOff>
    </xdr:from>
    <xdr:to>
      <xdr:col>6</xdr:col>
      <xdr:colOff>0</xdr:colOff>
      <xdr:row>63</xdr:row>
      <xdr:rowOff>133604</xdr:rowOff>
    </xdr:to>
    <xdr:cxnSp macro="">
      <xdr:nvCxnSpPr>
        <xdr:cNvPr id="133" name="直線コネクタ 132"/>
        <xdr:cNvCxnSpPr/>
      </xdr:nvCxnSpPr>
      <xdr:spPr>
        <a:xfrm flipV="1">
          <a:off x="3225800" y="109228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64</xdr:row>
      <xdr:rowOff>15240</xdr:rowOff>
    </xdr:to>
    <xdr:cxnSp macro="">
      <xdr:nvCxnSpPr>
        <xdr:cNvPr id="136" name="直線コネクタ 135"/>
        <xdr:cNvCxnSpPr/>
      </xdr:nvCxnSpPr>
      <xdr:spPr>
        <a:xfrm flipV="1">
          <a:off x="2336800" y="109349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49022</xdr:rowOff>
    </xdr:to>
    <xdr:cxnSp macro="">
      <xdr:nvCxnSpPr>
        <xdr:cNvPr id="139" name="直線コネクタ 138"/>
        <xdr:cNvCxnSpPr/>
      </xdr:nvCxnSpPr>
      <xdr:spPr>
        <a:xfrm flipV="1">
          <a:off x="1447800" y="109880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50"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70739</xdr:rowOff>
    </xdr:from>
    <xdr:to>
      <xdr:col>6</xdr:col>
      <xdr:colOff>50800</xdr:colOff>
      <xdr:row>64</xdr:row>
      <xdr:rowOff>889</xdr:rowOff>
    </xdr:to>
    <xdr:sp macro="" textlink="">
      <xdr:nvSpPr>
        <xdr:cNvPr id="151" name="円/楕円 150"/>
        <xdr:cNvSpPr/>
      </xdr:nvSpPr>
      <xdr:spPr>
        <a:xfrm>
          <a:off x="4064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11066</xdr:rowOff>
    </xdr:from>
    <xdr:ext cx="736600" cy="259045"/>
    <xdr:sp macro="" textlink="">
      <xdr:nvSpPr>
        <xdr:cNvPr id="152" name="テキスト ボックス 151"/>
        <xdr:cNvSpPr txBox="1"/>
      </xdr:nvSpPr>
      <xdr:spPr>
        <a:xfrm>
          <a:off x="3733800" y="1064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3" name="円/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23131</xdr:rowOff>
    </xdr:from>
    <xdr:ext cx="762000" cy="259045"/>
    <xdr:sp macro="" textlink="">
      <xdr:nvSpPr>
        <xdr:cNvPr id="154" name="テキスト ボックス 153"/>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5" name="円/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56" name="テキスト ボックス 155"/>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7" name="円/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109999</xdr:rowOff>
    </xdr:from>
    <xdr:ext cx="762000" cy="259045"/>
    <xdr:sp macro="" textlink="">
      <xdr:nvSpPr>
        <xdr:cNvPr id="158" name="テキスト ボックス 157"/>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[456,977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人件費・物件費及び維持補修費の合計額の</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人当たりの決算額が高くなっている主な要因は、物件費である。特に当町は、シカの食害等に係る有害鳥獣捕獲事業委託、森林再生</a:t>
          </a:r>
          <a:r>
            <a:rPr kumimoji="0" lang="ja-JP" altLang="en-US" sz="1100" b="0" i="0" u="none" strike="noStrike" kern="0" cap="none" spc="0" normalizeH="0" baseline="0" noProof="0">
              <a:ln>
                <a:noFill/>
              </a:ln>
              <a:solidFill>
                <a:prstClr val="black"/>
              </a:solidFill>
              <a:effectLst/>
              <a:uLnTx/>
              <a:uFillTx/>
              <a:latin typeface="+mn-lt"/>
              <a:ea typeface="+mn-ea"/>
              <a:cs typeface="+mn-cs"/>
            </a:rPr>
            <a:t>（間伐）</a:t>
          </a:r>
          <a:r>
            <a:rPr kumimoji="0" lang="ja-JP" altLang="ja-JP" sz="1100" b="0" i="0" u="none" strike="noStrike" kern="0" cap="none" spc="0" normalizeH="0" baseline="0" noProof="0">
              <a:ln>
                <a:noFill/>
              </a:ln>
              <a:solidFill>
                <a:prstClr val="black"/>
              </a:solidFill>
              <a:effectLst/>
              <a:uLnTx/>
              <a:uFillTx/>
              <a:latin typeface="+mn-lt"/>
              <a:ea typeface="+mn-ea"/>
              <a:cs typeface="+mn-cs"/>
            </a:rPr>
            <a:t>及び</a:t>
          </a:r>
          <a:r>
            <a:rPr kumimoji="0" lang="ja-JP" altLang="en-US" sz="1100" b="0" i="0" u="none" strike="noStrike" kern="0" cap="none" spc="0" normalizeH="0" baseline="0" noProof="0">
              <a:ln>
                <a:noFill/>
              </a:ln>
              <a:solidFill>
                <a:prstClr val="black"/>
              </a:solidFill>
              <a:effectLst/>
              <a:uLnTx/>
              <a:uFillTx/>
              <a:latin typeface="+mn-lt"/>
              <a:ea typeface="+mn-ea"/>
              <a:cs typeface="+mn-cs"/>
            </a:rPr>
            <a:t>枝打ち</a:t>
          </a:r>
          <a:r>
            <a:rPr kumimoji="0" lang="ja-JP" altLang="ja-JP" sz="1100" b="0" i="0" u="none" strike="noStrike" kern="0" cap="none" spc="0" normalizeH="0" baseline="0" noProof="0">
              <a:ln>
                <a:noFill/>
              </a:ln>
              <a:solidFill>
                <a:prstClr val="black"/>
              </a:solidFill>
              <a:effectLst/>
              <a:uLnTx/>
              <a:uFillTx/>
              <a:latin typeface="+mn-lt"/>
              <a:ea typeface="+mn-ea"/>
              <a:cs typeface="+mn-cs"/>
            </a:rPr>
            <a:t>事業委託、東京都からの受託施設（</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か所）の管理運営費等、これらの事業に係る経費により類似団体より決算額が高くなっている。また、人口減少も要因の一つとして考えられる。これら当町の特殊事情から大幅な減額は難しいが、</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コスト削減に努める。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62308</xdr:rowOff>
    </xdr:from>
    <xdr:to>
      <xdr:col>7</xdr:col>
      <xdr:colOff>152400</xdr:colOff>
      <xdr:row>88</xdr:row>
      <xdr:rowOff>148709</xdr:rowOff>
    </xdr:to>
    <xdr:cxnSp macro="">
      <xdr:nvCxnSpPr>
        <xdr:cNvPr id="193" name="直線コネクタ 192"/>
        <xdr:cNvCxnSpPr/>
      </xdr:nvCxnSpPr>
      <xdr:spPr>
        <a:xfrm>
          <a:off x="4114800" y="15149908"/>
          <a:ext cx="8382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114294</xdr:rowOff>
    </xdr:from>
    <xdr:to>
      <xdr:col>6</xdr:col>
      <xdr:colOff>0</xdr:colOff>
      <xdr:row>88</xdr:row>
      <xdr:rowOff>62308</xdr:rowOff>
    </xdr:to>
    <xdr:cxnSp macro="">
      <xdr:nvCxnSpPr>
        <xdr:cNvPr id="196" name="直線コネクタ 195"/>
        <xdr:cNvCxnSpPr/>
      </xdr:nvCxnSpPr>
      <xdr:spPr>
        <a:xfrm>
          <a:off x="3225800" y="15030444"/>
          <a:ext cx="889000" cy="1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33832</xdr:rowOff>
    </xdr:from>
    <xdr:to>
      <xdr:col>4</xdr:col>
      <xdr:colOff>482600</xdr:colOff>
      <xdr:row>87</xdr:row>
      <xdr:rowOff>114294</xdr:rowOff>
    </xdr:to>
    <xdr:cxnSp macro="">
      <xdr:nvCxnSpPr>
        <xdr:cNvPr id="199" name="直線コネクタ 198"/>
        <xdr:cNvCxnSpPr/>
      </xdr:nvCxnSpPr>
      <xdr:spPr>
        <a:xfrm>
          <a:off x="2336800" y="14949982"/>
          <a:ext cx="889000" cy="8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147177</xdr:rowOff>
    </xdr:from>
    <xdr:to>
      <xdr:col>3</xdr:col>
      <xdr:colOff>279400</xdr:colOff>
      <xdr:row>87</xdr:row>
      <xdr:rowOff>33832</xdr:rowOff>
    </xdr:to>
    <xdr:cxnSp macro="">
      <xdr:nvCxnSpPr>
        <xdr:cNvPr id="202" name="直線コネクタ 201"/>
        <xdr:cNvCxnSpPr/>
      </xdr:nvCxnSpPr>
      <xdr:spPr>
        <a:xfrm>
          <a:off x="1447800" y="14891877"/>
          <a:ext cx="889000" cy="5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97909</xdr:rowOff>
    </xdr:from>
    <xdr:to>
      <xdr:col>7</xdr:col>
      <xdr:colOff>203200</xdr:colOff>
      <xdr:row>89</xdr:row>
      <xdr:rowOff>28059</xdr:rowOff>
    </xdr:to>
    <xdr:sp macro="" textlink="">
      <xdr:nvSpPr>
        <xdr:cNvPr id="212" name="円/楕円 211"/>
        <xdr:cNvSpPr/>
      </xdr:nvSpPr>
      <xdr:spPr>
        <a:xfrm>
          <a:off x="4902200" y="151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165236</xdr:rowOff>
    </xdr:from>
    <xdr:ext cx="762000" cy="259045"/>
    <xdr:sp macro="" textlink="">
      <xdr:nvSpPr>
        <xdr:cNvPr id="213" name="人件費・物件費等の状況該当値テキスト"/>
        <xdr:cNvSpPr txBox="1"/>
      </xdr:nvSpPr>
      <xdr:spPr>
        <a:xfrm>
          <a:off x="5041900" y="150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456,977</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11508</xdr:rowOff>
    </xdr:from>
    <xdr:to>
      <xdr:col>6</xdr:col>
      <xdr:colOff>50800</xdr:colOff>
      <xdr:row>88</xdr:row>
      <xdr:rowOff>113108</xdr:rowOff>
    </xdr:to>
    <xdr:sp macro="" textlink="">
      <xdr:nvSpPr>
        <xdr:cNvPr id="214" name="円/楕円 213"/>
        <xdr:cNvSpPr/>
      </xdr:nvSpPr>
      <xdr:spPr>
        <a:xfrm>
          <a:off x="4064000" y="150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97885</xdr:rowOff>
    </xdr:from>
    <xdr:ext cx="736600" cy="259045"/>
    <xdr:sp macro="" textlink="">
      <xdr:nvSpPr>
        <xdr:cNvPr id="215" name="テキスト ボックス 214"/>
        <xdr:cNvSpPr txBox="1"/>
      </xdr:nvSpPr>
      <xdr:spPr>
        <a:xfrm>
          <a:off x="3733800" y="1518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435,493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63494</xdr:rowOff>
    </xdr:from>
    <xdr:to>
      <xdr:col>4</xdr:col>
      <xdr:colOff>533400</xdr:colOff>
      <xdr:row>87</xdr:row>
      <xdr:rowOff>165094</xdr:rowOff>
    </xdr:to>
    <xdr:sp macro="" textlink="">
      <xdr:nvSpPr>
        <xdr:cNvPr id="216" name="円/楕円 215"/>
        <xdr:cNvSpPr/>
      </xdr:nvSpPr>
      <xdr:spPr>
        <a:xfrm>
          <a:off x="3175000" y="14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149871</xdr:rowOff>
    </xdr:from>
    <xdr:ext cx="762000" cy="259045"/>
    <xdr:sp macro="" textlink="">
      <xdr:nvSpPr>
        <xdr:cNvPr id="217" name="テキスト ボックス 216"/>
        <xdr:cNvSpPr txBox="1"/>
      </xdr:nvSpPr>
      <xdr:spPr>
        <a:xfrm>
          <a:off x="2844800" y="150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405,788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154482</xdr:rowOff>
    </xdr:from>
    <xdr:to>
      <xdr:col>3</xdr:col>
      <xdr:colOff>330200</xdr:colOff>
      <xdr:row>87</xdr:row>
      <xdr:rowOff>84632</xdr:rowOff>
    </xdr:to>
    <xdr:sp macro="" textlink="">
      <xdr:nvSpPr>
        <xdr:cNvPr id="218" name="円/楕円 217"/>
        <xdr:cNvSpPr/>
      </xdr:nvSpPr>
      <xdr:spPr>
        <a:xfrm>
          <a:off x="2286000" y="14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69409</xdr:rowOff>
    </xdr:from>
    <xdr:ext cx="762000" cy="259045"/>
    <xdr:sp macro="" textlink="">
      <xdr:nvSpPr>
        <xdr:cNvPr id="219" name="テキスト ボックス 218"/>
        <xdr:cNvSpPr txBox="1"/>
      </xdr:nvSpPr>
      <xdr:spPr>
        <a:xfrm>
          <a:off x="1955800" y="1498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385,781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96377</xdr:rowOff>
    </xdr:from>
    <xdr:to>
      <xdr:col>2</xdr:col>
      <xdr:colOff>127000</xdr:colOff>
      <xdr:row>87</xdr:row>
      <xdr:rowOff>26527</xdr:rowOff>
    </xdr:to>
    <xdr:sp macro="" textlink="">
      <xdr:nvSpPr>
        <xdr:cNvPr id="220" name="円/楕円 219"/>
        <xdr:cNvSpPr/>
      </xdr:nvSpPr>
      <xdr:spPr>
        <a:xfrm>
          <a:off x="1397000" y="148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11304</xdr:rowOff>
    </xdr:from>
    <xdr:ext cx="762000" cy="259045"/>
    <xdr:sp macro="" textlink="">
      <xdr:nvSpPr>
        <xdr:cNvPr id="221" name="テキスト ボックス 220"/>
        <xdr:cNvSpPr txBox="1"/>
      </xdr:nvSpPr>
      <xdr:spPr>
        <a:xfrm>
          <a:off x="1066800" y="149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371,333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前年度と比較するとラスパイレス指数の数値が</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％ポイントの減となり、類似団体平均値との比較でも乖離が小さくなっており、年々改善が図られていると考える。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また、全国町村平均値との比較でも同水準となっており、今後も一層の給与の適正化に努める。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5080</xdr:rowOff>
    </xdr:to>
    <xdr:cxnSp macro="">
      <xdr:nvCxnSpPr>
        <xdr:cNvPr id="255" name="直線コネクタ 254"/>
        <xdr:cNvCxnSpPr/>
      </xdr:nvCxnSpPr>
      <xdr:spPr>
        <a:xfrm flipV="1">
          <a:off x="16179800" y="147095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37254</xdr:rowOff>
    </xdr:to>
    <xdr:cxnSp macro="">
      <xdr:nvCxnSpPr>
        <xdr:cNvPr id="258" name="直線コネクタ 257"/>
        <xdr:cNvCxnSpPr/>
      </xdr:nvCxnSpPr>
      <xdr:spPr>
        <a:xfrm flipV="1">
          <a:off x="15290800" y="1474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89</xdr:row>
      <xdr:rowOff>118111</xdr:rowOff>
    </xdr:to>
    <xdr:cxnSp macro="">
      <xdr:nvCxnSpPr>
        <xdr:cNvPr id="261" name="直線コネクタ 260"/>
        <xdr:cNvCxnSpPr/>
      </xdr:nvCxnSpPr>
      <xdr:spPr>
        <a:xfrm flipV="1">
          <a:off x="14401800" y="14781954"/>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89</xdr:row>
      <xdr:rowOff>118111</xdr:rowOff>
    </xdr:to>
    <xdr:cxnSp macro="">
      <xdr:nvCxnSpPr>
        <xdr:cNvPr id="264" name="直線コネクタ 263"/>
        <xdr:cNvCxnSpPr/>
      </xdr:nvCxnSpPr>
      <xdr:spPr>
        <a:xfrm>
          <a:off x="13512800" y="153610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4" name="円/楕円 273"/>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5"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78" name="円/楕円 277"/>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72831</xdr:rowOff>
    </xdr:from>
    <xdr:ext cx="762000" cy="259045"/>
    <xdr:sp macro="" textlink="">
      <xdr:nvSpPr>
        <xdr:cNvPr id="279" name="テキスト ボックス 27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0" name="円/楕円 279"/>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1" name="テキスト ボックス 280"/>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2" name="円/楕円 281"/>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3" name="テキスト ボックス 282"/>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直営で運営する</a:t>
          </a:r>
          <a:r>
            <a:rPr kumimoji="0" lang="ja-JP" altLang="ja-JP" sz="1100" b="0" i="0" u="none" strike="noStrike" kern="0" cap="none" spc="0" normalizeH="0" baseline="0" noProof="0">
              <a:ln>
                <a:noFill/>
              </a:ln>
              <a:solidFill>
                <a:prstClr val="black"/>
              </a:solidFill>
              <a:effectLst/>
              <a:uLnTx/>
              <a:uFillTx/>
              <a:latin typeface="+mn-lt"/>
              <a:ea typeface="+mn-ea"/>
              <a:cs typeface="+mn-cs"/>
            </a:rPr>
            <a:t>学校給食センター</a:t>
          </a:r>
          <a:r>
            <a:rPr kumimoji="0" lang="ja-JP" altLang="en-US" sz="1100" b="0" i="0" u="none" strike="noStrike" kern="0" cap="none" spc="0" normalizeH="0" baseline="0" noProof="0">
              <a:ln>
                <a:noFill/>
              </a:ln>
              <a:solidFill>
                <a:prstClr val="black"/>
              </a:solidFill>
              <a:effectLst/>
              <a:uLnTx/>
              <a:uFillTx/>
              <a:latin typeface="+mn-lt"/>
              <a:ea typeface="+mn-ea"/>
              <a:cs typeface="+mn-cs"/>
            </a:rPr>
            <a:t>及び</a:t>
          </a:r>
          <a:r>
            <a:rPr kumimoji="0" lang="ja-JP" altLang="ja-JP" sz="1100" b="0" i="0" u="none" strike="noStrike" kern="0" cap="none" spc="0" normalizeH="0" baseline="0" noProof="0">
              <a:ln>
                <a:noFill/>
              </a:ln>
              <a:solidFill>
                <a:prstClr val="black"/>
              </a:solidFill>
              <a:effectLst/>
              <a:uLnTx/>
              <a:uFillTx/>
              <a:latin typeface="+mn-lt"/>
              <a:ea typeface="+mn-ea"/>
              <a:cs typeface="+mn-cs"/>
            </a:rPr>
            <a:t>病院、</a:t>
          </a:r>
          <a:r>
            <a:rPr kumimoji="0" lang="ja-JP" altLang="en-US" sz="1100" b="0" i="0" u="none" strike="noStrike" kern="0" cap="none" spc="0" normalizeH="0" baseline="0" noProof="0">
              <a:ln>
                <a:noFill/>
              </a:ln>
              <a:solidFill>
                <a:prstClr val="black"/>
              </a:solidFill>
              <a:effectLst/>
              <a:uLnTx/>
              <a:uFillTx/>
              <a:latin typeface="+mn-lt"/>
              <a:ea typeface="+mn-ea"/>
              <a:cs typeface="+mn-cs"/>
            </a:rPr>
            <a:t>また東京都からの受託施設や町が出資する財団等</a:t>
          </a:r>
          <a:r>
            <a:rPr kumimoji="0" lang="ja-JP" altLang="ja-JP" sz="1100" b="0" i="0" u="none" strike="noStrike" kern="0" cap="none" spc="0" normalizeH="0" baseline="0" noProof="0">
              <a:ln>
                <a:noFill/>
              </a:ln>
              <a:solidFill>
                <a:prstClr val="black"/>
              </a:solidFill>
              <a:effectLst/>
              <a:uLnTx/>
              <a:uFillTx/>
              <a:latin typeface="+mn-lt"/>
              <a:ea typeface="+mn-ea"/>
              <a:cs typeface="+mn-cs"/>
            </a:rPr>
            <a:t>の事業を運営するための職員が必要であることから類似団体平均値より高くなっている。さらに</a:t>
          </a:r>
          <a:r>
            <a:rPr kumimoji="0" lang="ja-JP" altLang="en-US" sz="1100" b="0" i="0" u="none" strike="noStrike" kern="0" cap="none" spc="0" normalizeH="0" baseline="0" noProof="0">
              <a:ln>
                <a:noFill/>
              </a:ln>
              <a:solidFill>
                <a:prstClr val="black"/>
              </a:solidFill>
              <a:effectLst/>
              <a:uLnTx/>
              <a:uFillTx/>
              <a:latin typeface="+mn-lt"/>
              <a:ea typeface="+mn-ea"/>
              <a:cs typeface="+mn-cs"/>
            </a:rPr>
            <a:t>当町の行政面積は、東京都の</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分の</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を有しており、また、集落も点在していることから集約的に</a:t>
          </a:r>
          <a:r>
            <a:rPr kumimoji="0" lang="ja-JP" altLang="ja-JP" sz="1100" b="0" i="0" u="none" strike="noStrike" kern="0" cap="none" spc="0" normalizeH="0" baseline="0" noProof="0">
              <a:ln>
                <a:noFill/>
              </a:ln>
              <a:solidFill>
                <a:prstClr val="black"/>
              </a:solidFill>
              <a:effectLst/>
              <a:uLnTx/>
              <a:uFillTx/>
              <a:latin typeface="+mn-lt"/>
              <a:ea typeface="+mn-ea"/>
              <a:cs typeface="+mn-cs"/>
            </a:rPr>
            <a:t>職員配置</a:t>
          </a:r>
          <a:r>
            <a:rPr kumimoji="0" lang="ja-JP" altLang="en-US" sz="1100" b="0" i="0" u="none" strike="noStrike" kern="0" cap="none" spc="0" normalizeH="0" baseline="0" noProof="0">
              <a:ln>
                <a:noFill/>
              </a:ln>
              <a:solidFill>
                <a:prstClr val="black"/>
              </a:solidFill>
              <a:effectLst/>
              <a:uLnTx/>
              <a:uFillTx/>
              <a:latin typeface="+mn-lt"/>
              <a:ea typeface="+mn-ea"/>
              <a:cs typeface="+mn-cs"/>
            </a:rPr>
            <a:t>することが困難な状況であり、このことも</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要因の一つと考えられる。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また、過疎化に伴い、町の人口自体が減っており、この人口減少も数値を押し上げる要因になっている。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定員管理については、第</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次行政改革</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のなかで約</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の削減を行ったが、今後も必要最小限の職員数により、適正な定員管理に努める。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13758</xdr:rowOff>
    </xdr:from>
    <xdr:to>
      <xdr:col>24</xdr:col>
      <xdr:colOff>558800</xdr:colOff>
      <xdr:row>63</xdr:row>
      <xdr:rowOff>88561</xdr:rowOff>
    </xdr:to>
    <xdr:cxnSp macro="">
      <xdr:nvCxnSpPr>
        <xdr:cNvPr id="318" name="直線コネクタ 317"/>
        <xdr:cNvCxnSpPr/>
      </xdr:nvCxnSpPr>
      <xdr:spPr>
        <a:xfrm>
          <a:off x="16179800" y="10815108"/>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153035</xdr:rowOff>
    </xdr:from>
    <xdr:to>
      <xdr:col>23</xdr:col>
      <xdr:colOff>406400</xdr:colOff>
      <xdr:row>63</xdr:row>
      <xdr:rowOff>13758</xdr:rowOff>
    </xdr:to>
    <xdr:cxnSp macro="">
      <xdr:nvCxnSpPr>
        <xdr:cNvPr id="321" name="直線コネクタ 320"/>
        <xdr:cNvCxnSpPr/>
      </xdr:nvCxnSpPr>
      <xdr:spPr>
        <a:xfrm>
          <a:off x="15290800" y="107829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153035</xdr:rowOff>
    </xdr:from>
    <xdr:to>
      <xdr:col>22</xdr:col>
      <xdr:colOff>203200</xdr:colOff>
      <xdr:row>63</xdr:row>
      <xdr:rowOff>12954</xdr:rowOff>
    </xdr:to>
    <xdr:cxnSp macro="">
      <xdr:nvCxnSpPr>
        <xdr:cNvPr id="324" name="直線コネクタ 323"/>
        <xdr:cNvCxnSpPr/>
      </xdr:nvCxnSpPr>
      <xdr:spPr>
        <a:xfrm flipV="1">
          <a:off x="14401800" y="1078293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123275</xdr:rowOff>
    </xdr:from>
    <xdr:to>
      <xdr:col>21</xdr:col>
      <xdr:colOff>0</xdr:colOff>
      <xdr:row>63</xdr:row>
      <xdr:rowOff>12954</xdr:rowOff>
    </xdr:to>
    <xdr:cxnSp macro="">
      <xdr:nvCxnSpPr>
        <xdr:cNvPr id="327" name="直線コネクタ 326"/>
        <xdr:cNvCxnSpPr/>
      </xdr:nvCxnSpPr>
      <xdr:spPr>
        <a:xfrm>
          <a:off x="13512800" y="10753175"/>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37761</xdr:rowOff>
    </xdr:from>
    <xdr:to>
      <xdr:col>24</xdr:col>
      <xdr:colOff>609600</xdr:colOff>
      <xdr:row>63</xdr:row>
      <xdr:rowOff>139361</xdr:rowOff>
    </xdr:to>
    <xdr:sp macro="" textlink="">
      <xdr:nvSpPr>
        <xdr:cNvPr id="337" name="円/楕円 336"/>
        <xdr:cNvSpPr/>
      </xdr:nvSpPr>
      <xdr:spPr>
        <a:xfrm>
          <a:off x="16967200" y="108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9838</xdr:rowOff>
    </xdr:from>
    <xdr:ext cx="762000" cy="259045"/>
    <xdr:sp macro="" textlink="">
      <xdr:nvSpPr>
        <xdr:cNvPr id="338" name="定員管理の状況該当値テキスト"/>
        <xdr:cNvSpPr txBox="1"/>
      </xdr:nvSpPr>
      <xdr:spPr>
        <a:xfrm>
          <a:off x="17106900" y="1081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134408</xdr:rowOff>
    </xdr:from>
    <xdr:to>
      <xdr:col>23</xdr:col>
      <xdr:colOff>457200</xdr:colOff>
      <xdr:row>63</xdr:row>
      <xdr:rowOff>64558</xdr:rowOff>
    </xdr:to>
    <xdr:sp macro="" textlink="">
      <xdr:nvSpPr>
        <xdr:cNvPr id="339" name="円/楕円 338"/>
        <xdr:cNvSpPr/>
      </xdr:nvSpPr>
      <xdr:spPr>
        <a:xfrm>
          <a:off x="16129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49335</xdr:rowOff>
    </xdr:from>
    <xdr:ext cx="736600" cy="259045"/>
    <xdr:sp macro="" textlink="">
      <xdr:nvSpPr>
        <xdr:cNvPr id="340" name="テキスト ボックス 339"/>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102235</xdr:rowOff>
    </xdr:from>
    <xdr:to>
      <xdr:col>22</xdr:col>
      <xdr:colOff>254000</xdr:colOff>
      <xdr:row>63</xdr:row>
      <xdr:rowOff>32385</xdr:rowOff>
    </xdr:to>
    <xdr:sp macro="" textlink="">
      <xdr:nvSpPr>
        <xdr:cNvPr id="341" name="円/楕円 340"/>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17162</xdr:rowOff>
    </xdr:from>
    <xdr:ext cx="762000" cy="259045"/>
    <xdr:sp macro="" textlink="">
      <xdr:nvSpPr>
        <xdr:cNvPr id="342" name="テキスト ボックス 341"/>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133604</xdr:rowOff>
    </xdr:from>
    <xdr:to>
      <xdr:col>21</xdr:col>
      <xdr:colOff>50800</xdr:colOff>
      <xdr:row>63</xdr:row>
      <xdr:rowOff>63754</xdr:rowOff>
    </xdr:to>
    <xdr:sp macro="" textlink="">
      <xdr:nvSpPr>
        <xdr:cNvPr id="343" name="円/楕円 342"/>
        <xdr:cNvSpPr/>
      </xdr:nvSpPr>
      <xdr:spPr>
        <a:xfrm>
          <a:off x="14351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48531</xdr:rowOff>
    </xdr:from>
    <xdr:ext cx="762000" cy="259045"/>
    <xdr:sp macro="" textlink="">
      <xdr:nvSpPr>
        <xdr:cNvPr id="344" name="テキスト ボックス 343"/>
        <xdr:cNvSpPr txBox="1"/>
      </xdr:nvSpPr>
      <xdr:spPr>
        <a:xfrm>
          <a:off x="14020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72475</xdr:rowOff>
    </xdr:from>
    <xdr:to>
      <xdr:col>19</xdr:col>
      <xdr:colOff>533400</xdr:colOff>
      <xdr:row>63</xdr:row>
      <xdr:rowOff>2625</xdr:rowOff>
    </xdr:to>
    <xdr:sp macro="" textlink="">
      <xdr:nvSpPr>
        <xdr:cNvPr id="345" name="円/楕円 344"/>
        <xdr:cNvSpPr/>
      </xdr:nvSpPr>
      <xdr:spPr>
        <a:xfrm>
          <a:off x="13462000" y="107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158852</xdr:rowOff>
    </xdr:from>
    <xdr:ext cx="762000" cy="259045"/>
    <xdr:sp macro="" textlink="">
      <xdr:nvSpPr>
        <xdr:cNvPr id="346" name="テキスト ボックス 345"/>
        <xdr:cNvSpPr txBox="1"/>
      </xdr:nvSpPr>
      <xdr:spPr>
        <a:xfrm>
          <a:off x="13131800" y="107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普通建設事業に係る元利償還金が平成</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年度にピークを迎え、類似団体平均値を上回ってきた。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しかし、起債依存型の事業計画を見直した結果、平成</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年度以降減少に転じ、平成</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年度では類似団体平均値を下回り、更に改善されてきた。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ただし、今後は下水道事業に係る企業債の本格的な元利償還が始まるため、これに対する繰入金の増加に留意していく必要があるが、引き続き建設事業債の抑制に努め、健全な財政運営に努める。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124714</xdr:rowOff>
    </xdr:from>
    <xdr:to>
      <xdr:col>24</xdr:col>
      <xdr:colOff>558800</xdr:colOff>
      <xdr:row>40</xdr:row>
      <xdr:rowOff>11176</xdr:rowOff>
    </xdr:to>
    <xdr:cxnSp macro="">
      <xdr:nvCxnSpPr>
        <xdr:cNvPr id="378" name="直線コネクタ 377"/>
        <xdr:cNvCxnSpPr/>
      </xdr:nvCxnSpPr>
      <xdr:spPr>
        <a:xfrm flipV="1">
          <a:off x="16179800" y="68112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40</xdr:row>
      <xdr:rowOff>78740</xdr:rowOff>
    </xdr:to>
    <xdr:cxnSp macro="">
      <xdr:nvCxnSpPr>
        <xdr:cNvPr id="381" name="直線コネクタ 380"/>
        <xdr:cNvCxnSpPr/>
      </xdr:nvCxnSpPr>
      <xdr:spPr>
        <a:xfrm flipV="1">
          <a:off x="15290800" y="68691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23114</xdr:rowOff>
    </xdr:to>
    <xdr:cxnSp macro="">
      <xdr:nvCxnSpPr>
        <xdr:cNvPr id="384" name="直線コネクタ 383"/>
        <xdr:cNvCxnSpPr/>
      </xdr:nvCxnSpPr>
      <xdr:spPr>
        <a:xfrm flipV="1">
          <a:off x="14401800" y="69367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42</xdr:row>
      <xdr:rowOff>44704</xdr:rowOff>
    </xdr:to>
    <xdr:cxnSp macro="">
      <xdr:nvCxnSpPr>
        <xdr:cNvPr id="387" name="直線コネクタ 386"/>
        <xdr:cNvCxnSpPr/>
      </xdr:nvCxnSpPr>
      <xdr:spPr>
        <a:xfrm flipV="1">
          <a:off x="13512800" y="705256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73914</xdr:rowOff>
    </xdr:from>
    <xdr:to>
      <xdr:col>24</xdr:col>
      <xdr:colOff>609600</xdr:colOff>
      <xdr:row>40</xdr:row>
      <xdr:rowOff>4064</xdr:rowOff>
    </xdr:to>
    <xdr:sp macro="" textlink="">
      <xdr:nvSpPr>
        <xdr:cNvPr id="397" name="円/楕円 396"/>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90441</xdr:rowOff>
    </xdr:from>
    <xdr:ext cx="762000" cy="259045"/>
    <xdr:sp macro="" textlink="">
      <xdr:nvSpPr>
        <xdr:cNvPr id="398"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399" name="円/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1" name="円/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3" name="円/楕円 402"/>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4" name="テキスト ボックス 403"/>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5" name="円/楕円 404"/>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06" name="テキスト ボックス 405"/>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類似団体平均値を下回っており、主な要因としては、</a:t>
          </a:r>
          <a:r>
            <a:rPr kumimoji="0" lang="ja-JP" altLang="ja-JP" sz="1100" b="0" i="0" u="none" strike="noStrike" kern="0" cap="none" spc="0" normalizeH="0" baseline="0" noProof="0">
              <a:ln>
                <a:noFill/>
              </a:ln>
              <a:solidFill>
                <a:prstClr val="black"/>
              </a:solidFill>
              <a:effectLst/>
              <a:uLnTx/>
              <a:uFillTx/>
              <a:latin typeface="+mn-lt"/>
              <a:ea typeface="+mn-ea"/>
              <a:cs typeface="+mn-cs"/>
            </a:rPr>
            <a:t>建設事業計画の見直し及び新規発行債の抑制等により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一般会計における地方債現在高の減並びに財政調整基金等の積立てによる充当可能財源の増があげられる。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今後も引き続き行財政改革を推進し、経費節減を図るとともに</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新規発行債の抑制等により財政の健全化に努める。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113090</xdr:rowOff>
    </xdr:from>
    <xdr:to>
      <xdr:col>24</xdr:col>
      <xdr:colOff>558800</xdr:colOff>
      <xdr:row>13</xdr:row>
      <xdr:rowOff>131475</xdr:rowOff>
    </xdr:to>
    <xdr:cxnSp macro="">
      <xdr:nvCxnSpPr>
        <xdr:cNvPr id="442" name="直線コネクタ 441"/>
        <xdr:cNvCxnSpPr/>
      </xdr:nvCxnSpPr>
      <xdr:spPr>
        <a:xfrm flipV="1">
          <a:off x="16179800" y="234194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5" name="フローチャート : 判断 444"/>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154171</xdr:rowOff>
    </xdr:from>
    <xdr:ext cx="736600" cy="259045"/>
    <xdr:sp macro="" textlink="">
      <xdr:nvSpPr>
        <xdr:cNvPr id="446" name="テキスト ボックス 445"/>
        <xdr:cNvSpPr txBox="1"/>
      </xdr:nvSpPr>
      <xdr:spPr>
        <a:xfrm>
          <a:off x="15798800" y="255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122041</xdr:rowOff>
    </xdr:from>
    <xdr:to>
      <xdr:col>21</xdr:col>
      <xdr:colOff>0</xdr:colOff>
      <xdr:row>15</xdr:row>
      <xdr:rowOff>134438</xdr:rowOff>
    </xdr:to>
    <xdr:cxnSp macro="">
      <xdr:nvCxnSpPr>
        <xdr:cNvPr id="447" name="直線コネクタ 446"/>
        <xdr:cNvCxnSpPr/>
      </xdr:nvCxnSpPr>
      <xdr:spPr>
        <a:xfrm flipV="1">
          <a:off x="13512800" y="252234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8" name="フローチャート : 判断 447"/>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9" name="テキスト ボックス 448"/>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50" name="フローチャート : 判断 44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1" name="テキスト ボックス 450"/>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2" name="フローチャート : 判断 45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3" name="テキスト ボックス 452"/>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62290</xdr:rowOff>
    </xdr:from>
    <xdr:to>
      <xdr:col>24</xdr:col>
      <xdr:colOff>609600</xdr:colOff>
      <xdr:row>13</xdr:row>
      <xdr:rowOff>163890</xdr:rowOff>
    </xdr:to>
    <xdr:sp macro="" textlink="">
      <xdr:nvSpPr>
        <xdr:cNvPr id="459" name="円/楕円 458"/>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155017</xdr:rowOff>
    </xdr:from>
    <xdr:ext cx="762000" cy="259045"/>
    <xdr:sp macro="" textlink="">
      <xdr:nvSpPr>
        <xdr:cNvPr id="460" name="将来負担の状況該当値テキスト"/>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80675</xdr:rowOff>
    </xdr:from>
    <xdr:to>
      <xdr:col>23</xdr:col>
      <xdr:colOff>457200</xdr:colOff>
      <xdr:row>14</xdr:row>
      <xdr:rowOff>10825</xdr:rowOff>
    </xdr:to>
    <xdr:sp macro="" textlink="">
      <xdr:nvSpPr>
        <xdr:cNvPr id="461" name="円/楕円 460"/>
        <xdr:cNvSpPr/>
      </xdr:nvSpPr>
      <xdr:spPr>
        <a:xfrm>
          <a:off x="16129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21002</xdr:rowOff>
    </xdr:from>
    <xdr:ext cx="736600" cy="259045"/>
    <xdr:sp macro="" textlink="">
      <xdr:nvSpPr>
        <xdr:cNvPr id="462" name="テキスト ボックス 461"/>
        <xdr:cNvSpPr txBox="1"/>
      </xdr:nvSpPr>
      <xdr:spPr>
        <a:xfrm>
          <a:off x="15798800" y="207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71241</xdr:rowOff>
    </xdr:from>
    <xdr:to>
      <xdr:col>21</xdr:col>
      <xdr:colOff>50800</xdr:colOff>
      <xdr:row>15</xdr:row>
      <xdr:rowOff>1391</xdr:rowOff>
    </xdr:to>
    <xdr:sp macro="" textlink="">
      <xdr:nvSpPr>
        <xdr:cNvPr id="463" name="円/楕円 462"/>
        <xdr:cNvSpPr/>
      </xdr:nvSpPr>
      <xdr:spPr>
        <a:xfrm>
          <a:off x="14351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11568</xdr:rowOff>
    </xdr:from>
    <xdr:ext cx="762000" cy="259045"/>
    <xdr:sp macro="" textlink="">
      <xdr:nvSpPr>
        <xdr:cNvPr id="464" name="テキスト ボックス 463"/>
        <xdr:cNvSpPr txBox="1"/>
      </xdr:nvSpPr>
      <xdr:spPr>
        <a:xfrm>
          <a:off x="14020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83638</xdr:rowOff>
    </xdr:from>
    <xdr:to>
      <xdr:col>19</xdr:col>
      <xdr:colOff>533400</xdr:colOff>
      <xdr:row>16</xdr:row>
      <xdr:rowOff>13788</xdr:rowOff>
    </xdr:to>
    <xdr:sp macro="" textlink="">
      <xdr:nvSpPr>
        <xdr:cNvPr id="465" name="円/楕円 464"/>
        <xdr:cNvSpPr/>
      </xdr:nvSpPr>
      <xdr:spPr>
        <a:xfrm>
          <a:off x="13462000" y="26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23965</xdr:rowOff>
    </xdr:from>
    <xdr:ext cx="762000" cy="259045"/>
    <xdr:sp macro="" textlink="">
      <xdr:nvSpPr>
        <xdr:cNvPr id="466" name="テキスト ボックス 465"/>
        <xdr:cNvSpPr txBox="1"/>
      </xdr:nvSpPr>
      <xdr:spPr>
        <a:xfrm>
          <a:off x="13131800" y="242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東京都奥多摩町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5,378
5,352
225.53
6,647,194
6,415,230
231,964
2,613,327
2,459,169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直営で運営する</a:t>
          </a:r>
          <a:r>
            <a:rPr kumimoji="0" lang="ja-JP" altLang="ja-JP" sz="1100" b="0" i="0" u="none" strike="noStrike" kern="0" cap="none" spc="0" normalizeH="0" baseline="0" noProof="0">
              <a:ln>
                <a:noFill/>
              </a:ln>
              <a:solidFill>
                <a:prstClr val="black"/>
              </a:solidFill>
              <a:effectLst/>
              <a:uLnTx/>
              <a:uFillTx/>
              <a:latin typeface="+mn-lt"/>
              <a:ea typeface="+mn-ea"/>
              <a:cs typeface="+mn-cs"/>
            </a:rPr>
            <a:t>学校給食センター</a:t>
          </a:r>
          <a:r>
            <a:rPr kumimoji="0" lang="ja-JP" altLang="en-US" sz="1100" b="0" i="0" u="none" strike="noStrike" kern="0" cap="none" spc="0" normalizeH="0" baseline="0" noProof="0">
              <a:ln>
                <a:noFill/>
              </a:ln>
              <a:solidFill>
                <a:prstClr val="black"/>
              </a:solidFill>
              <a:effectLst/>
              <a:uLnTx/>
              <a:uFillTx/>
              <a:latin typeface="+mn-lt"/>
              <a:ea typeface="+mn-ea"/>
              <a:cs typeface="+mn-cs"/>
            </a:rPr>
            <a:t>、東京都からの受託施設や町が出資する財団等</a:t>
          </a:r>
          <a:r>
            <a:rPr kumimoji="0" lang="ja-JP" altLang="ja-JP" sz="1100" b="0" i="0" u="none" strike="noStrike" kern="0" cap="none" spc="0" normalizeH="0" baseline="0" noProof="0">
              <a:ln>
                <a:noFill/>
              </a:ln>
              <a:solidFill>
                <a:prstClr val="black"/>
              </a:solidFill>
              <a:effectLst/>
              <a:uLnTx/>
              <a:uFillTx/>
              <a:latin typeface="+mn-lt"/>
              <a:ea typeface="+mn-ea"/>
              <a:cs typeface="+mn-cs"/>
            </a:rPr>
            <a:t>の事業を運営するための職員が必要であること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から、類似団体及び全国平均</a:t>
          </a:r>
          <a:r>
            <a:rPr kumimoji="0" lang="ja-JP" altLang="en-US" sz="1100" b="0" i="0" u="none" strike="noStrike" kern="0" cap="none" spc="0" normalizeH="0" baseline="0" noProof="0">
              <a:ln>
                <a:noFill/>
              </a:ln>
              <a:solidFill>
                <a:prstClr val="black"/>
              </a:solidFill>
              <a:effectLst/>
              <a:uLnTx/>
              <a:uFillTx/>
              <a:latin typeface="+mn-lt"/>
              <a:ea typeface="+mn-ea"/>
              <a:cs typeface="+mn-cs"/>
            </a:rPr>
            <a:t>値</a:t>
          </a:r>
          <a:r>
            <a:rPr kumimoji="0" lang="ja-JP" altLang="ja-JP" sz="1100" b="0" i="0" u="none" strike="noStrike" kern="0" cap="none" spc="0" normalizeH="0" baseline="0" noProof="0">
              <a:ln>
                <a:noFill/>
              </a:ln>
              <a:solidFill>
                <a:prstClr val="black"/>
              </a:solidFill>
              <a:effectLst/>
              <a:uLnTx/>
              <a:uFillTx/>
              <a:latin typeface="+mn-lt"/>
              <a:ea typeface="+mn-ea"/>
              <a:cs typeface="+mn-cs"/>
            </a:rPr>
            <a:t>より高くなっている。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人件費自体は給与改定等により増となったが、地方交付税の増により分母が大きくなったため、前年度との比較では</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給与の適正化、適切な定員管理等により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、人件費の削減に努める。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165862</xdr:rowOff>
    </xdr:from>
    <xdr:to>
      <xdr:col>7</xdr:col>
      <xdr:colOff>15875</xdr:colOff>
      <xdr:row>38</xdr:row>
      <xdr:rowOff>49276</xdr:rowOff>
    </xdr:to>
    <xdr:cxnSp macro="">
      <xdr:nvCxnSpPr>
        <xdr:cNvPr id="64" name="直線コネクタ 63"/>
        <xdr:cNvCxnSpPr/>
      </xdr:nvCxnSpPr>
      <xdr:spPr>
        <a:xfrm flipV="1">
          <a:off x="3987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149860</xdr:rowOff>
    </xdr:to>
    <xdr:cxnSp macro="">
      <xdr:nvCxnSpPr>
        <xdr:cNvPr id="67" name="直線コネクタ 66"/>
        <xdr:cNvCxnSpPr/>
      </xdr:nvCxnSpPr>
      <xdr:spPr>
        <a:xfrm flipV="1">
          <a:off x="3098800" y="65643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131572</xdr:rowOff>
    </xdr:from>
    <xdr:to>
      <xdr:col>4</xdr:col>
      <xdr:colOff>346075</xdr:colOff>
      <xdr:row>38</xdr:row>
      <xdr:rowOff>149860</xdr:rowOff>
    </xdr:to>
    <xdr:cxnSp macro="">
      <xdr:nvCxnSpPr>
        <xdr:cNvPr id="70" name="直線コネクタ 69"/>
        <xdr:cNvCxnSpPr/>
      </xdr:nvCxnSpPr>
      <xdr:spPr>
        <a:xfrm>
          <a:off x="2209800" y="66466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131572</xdr:rowOff>
    </xdr:from>
    <xdr:to>
      <xdr:col>3</xdr:col>
      <xdr:colOff>142875</xdr:colOff>
      <xdr:row>38</xdr:row>
      <xdr:rowOff>154432</xdr:rowOff>
    </xdr:to>
    <xdr:cxnSp macro="">
      <xdr:nvCxnSpPr>
        <xdr:cNvPr id="73" name="直線コネクタ 72"/>
        <xdr:cNvCxnSpPr/>
      </xdr:nvCxnSpPr>
      <xdr:spPr>
        <a:xfrm flipV="1">
          <a:off x="1320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5" name="円/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80772</xdr:rowOff>
    </xdr:from>
    <xdr:to>
      <xdr:col>3</xdr:col>
      <xdr:colOff>193675</xdr:colOff>
      <xdr:row>39</xdr:row>
      <xdr:rowOff>10922</xdr:rowOff>
    </xdr:to>
    <xdr:sp macro="" textlink="">
      <xdr:nvSpPr>
        <xdr:cNvPr id="89" name="円/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91" name="円/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昨年度と比較すると</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ポイント高くなったが、この要因としては、社会保障・税番号制度等のシステム改修に伴う委託料の増があげられる。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物件費に係る経常収支比率は、類似団体より低く良好な数値になっているが、人口</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人当たりの比較では、シカの食害対策に係る有害鳥獣捕獲事業等を始めとする委託料等の増加や、それに伴う森林再生</a:t>
          </a:r>
          <a:r>
            <a:rPr kumimoji="0" lang="ja-JP" altLang="en-US" sz="1100" b="0" i="0" u="none" strike="noStrike" kern="0" cap="none" spc="0" normalizeH="0" baseline="0" noProof="0">
              <a:ln>
                <a:noFill/>
              </a:ln>
              <a:solidFill>
                <a:prstClr val="black"/>
              </a:solidFill>
              <a:effectLst/>
              <a:uLnTx/>
              <a:uFillTx/>
              <a:latin typeface="+mn-lt"/>
              <a:ea typeface="+mn-ea"/>
              <a:cs typeface="+mn-cs"/>
            </a:rPr>
            <a:t>（間伐）</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枝打ち</a:t>
          </a:r>
          <a:r>
            <a:rPr kumimoji="0" lang="ja-JP" altLang="ja-JP" sz="1100" b="0" i="0" u="none" strike="noStrike" kern="0" cap="none" spc="0" normalizeH="0" baseline="0" noProof="0">
              <a:ln>
                <a:noFill/>
              </a:ln>
              <a:solidFill>
                <a:prstClr val="black"/>
              </a:solidFill>
              <a:effectLst/>
              <a:uLnTx/>
              <a:uFillTx/>
              <a:latin typeface="+mn-lt"/>
              <a:ea typeface="+mn-ea"/>
              <a:cs typeface="+mn-cs"/>
            </a:rPr>
            <a:t>事業委託、受託施設の管理運営等により、高い水準になっている。今後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委託事業等について</a:t>
          </a:r>
          <a:r>
            <a:rPr kumimoji="0" lang="ja-JP" altLang="en-US" sz="1100" b="0" i="0" u="none" strike="noStrike" kern="0" cap="none" spc="0" normalizeH="0" baseline="0" noProof="0">
              <a:ln>
                <a:noFill/>
              </a:ln>
              <a:solidFill>
                <a:prstClr val="black"/>
              </a:solidFill>
              <a:effectLst/>
              <a:uLnTx/>
              <a:uFillTx/>
              <a:latin typeface="+mn-lt"/>
              <a:ea typeface="+mn-ea"/>
              <a:cs typeface="+mn-cs"/>
            </a:rPr>
            <a:t>注視し、</a:t>
          </a:r>
          <a:r>
            <a:rPr kumimoji="0" lang="ja-JP" altLang="ja-JP" sz="1100" b="0" i="0" u="none" strike="noStrike" kern="0" cap="none" spc="0" normalizeH="0" baseline="0" noProof="0">
              <a:ln>
                <a:noFill/>
              </a:ln>
              <a:solidFill>
                <a:prstClr val="black"/>
              </a:solidFill>
              <a:effectLst/>
              <a:uLnTx/>
              <a:uFillTx/>
              <a:latin typeface="+mn-lt"/>
              <a:ea typeface="+mn-ea"/>
              <a:cs typeface="+mn-cs"/>
            </a:rPr>
            <a:t>コスト削減に努め</a:t>
          </a:r>
          <a:r>
            <a:rPr kumimoji="0" lang="ja-JP" altLang="en-US" sz="1100" b="0" i="0" u="none" strike="noStrike" kern="0" cap="none" spc="0" normalizeH="0" baseline="0" noProof="0">
              <a:ln>
                <a:noFill/>
              </a:ln>
              <a:solidFill>
                <a:prstClr val="black"/>
              </a:solidFill>
              <a:effectLst/>
              <a:uLnTx/>
              <a:uFillTx/>
              <a:latin typeface="+mn-lt"/>
              <a:ea typeface="+mn-ea"/>
              <a:cs typeface="+mn-cs"/>
            </a:rPr>
            <a:t>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62230</xdr:rowOff>
    </xdr:to>
    <xdr:cxnSp macro="">
      <xdr:nvCxnSpPr>
        <xdr:cNvPr id="125" name="直線コネクタ 124"/>
        <xdr:cNvCxnSpPr/>
      </xdr:nvCxnSpPr>
      <xdr:spPr>
        <a:xfrm>
          <a:off x="15671800" y="261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46990</xdr:rowOff>
    </xdr:to>
    <xdr:cxnSp macro="">
      <xdr:nvCxnSpPr>
        <xdr:cNvPr id="128" name="直線コネクタ 127"/>
        <xdr:cNvCxnSpPr/>
      </xdr:nvCxnSpPr>
      <xdr:spPr>
        <a:xfrm>
          <a:off x="14782800" y="2519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8890</xdr:rowOff>
    </xdr:to>
    <xdr:cxnSp macro="">
      <xdr:nvCxnSpPr>
        <xdr:cNvPr id="131" name="直線コネクタ 130"/>
        <xdr:cNvCxnSpPr/>
      </xdr:nvCxnSpPr>
      <xdr:spPr>
        <a:xfrm flipV="1">
          <a:off x="13893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46990</xdr:rowOff>
    </xdr:to>
    <xdr:cxnSp macro="">
      <xdr:nvCxnSpPr>
        <xdr:cNvPr id="134" name="直線コネクタ 133"/>
        <xdr:cNvCxnSpPr/>
      </xdr:nvCxnSpPr>
      <xdr:spPr>
        <a:xfrm flipV="1">
          <a:off x="13004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扶助費に係る指数は、</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前年度と同数値となったが、類似団体平均値との比較では</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ポイント上回る状況となっている。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当町では、過疎化等にともなう少子化、定住化、高齢化対策のため、子ども医療費助成制度の充実、保育所措置費、高齢者自立支援対策等の施策を行っているが、今後も住民へのサービス低下を招かないよう配慮すると同時に財政運営を圧迫しないよう、適正な施策を進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xdr:rowOff>
    </xdr:to>
    <xdr:cxnSp macro="">
      <xdr:nvCxnSpPr>
        <xdr:cNvPr id="186" name="直線コネクタ 185"/>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9" name="直線コネクタ 188"/>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127000</xdr:rowOff>
    </xdr:to>
    <xdr:cxnSp macro="">
      <xdr:nvCxnSpPr>
        <xdr:cNvPr id="192" name="直線コネクタ 191"/>
        <xdr:cNvCxnSpPr/>
      </xdr:nvCxnSpPr>
      <xdr:spPr>
        <a:xfrm>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5" name="直線コネクタ 194"/>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9" name="円/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10" name="テキスト ボックス 20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2" name="テキスト ボックス 211"/>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4" name="テキスト ボックス 21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その他に係る経常収支比率は、昨年度と比較すると繰出金の減により</a:t>
          </a:r>
          <a:r>
            <a:rPr kumimoji="1" lang="en-US" altLang="ja-JP" sz="1100">
              <a:latin typeface="ＭＳ Ｐゴシック"/>
            </a:rPr>
            <a:t>1.6</a:t>
          </a:r>
          <a:r>
            <a:rPr kumimoji="1" lang="ja-JP" altLang="en-US" sz="1100">
              <a:latin typeface="ＭＳ Ｐゴシック"/>
            </a:rPr>
            <a:t>ポイント改善されたが、類似団体平均値との比較では</a:t>
          </a:r>
          <a:r>
            <a:rPr kumimoji="1" lang="en-US" altLang="ja-JP" sz="1100">
              <a:latin typeface="ＭＳ Ｐゴシック"/>
            </a:rPr>
            <a:t>2.0</a:t>
          </a:r>
          <a:r>
            <a:rPr kumimoji="1" lang="ja-JP" altLang="en-US" sz="1100">
              <a:latin typeface="ＭＳ Ｐゴシック"/>
            </a:rPr>
            <a:t>ポイント上回る数値となっている。</a:t>
          </a:r>
          <a:endParaRPr kumimoji="1" lang="en-US" altLang="ja-JP" sz="1100">
            <a:latin typeface="ＭＳ Ｐゴシック"/>
          </a:endParaRPr>
        </a:p>
        <a:p>
          <a:r>
            <a:rPr kumimoji="1" lang="ja-JP" altLang="en-US" sz="1100">
              <a:latin typeface="ＭＳ Ｐゴシック"/>
            </a:rPr>
            <a:t>　今後も高齢化の進行に伴い、国民健康保険、後期高齢者医療保険、介護保険の給付費の伸びが予想されること、下水道事業に係る企業債の本格的償還が始まることなどから、一般会計からの繰出金の増加が懸念されるため、特別会計の適正な運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58</xdr:row>
      <xdr:rowOff>50800</xdr:rowOff>
    </xdr:to>
    <xdr:cxnSp macro="">
      <xdr:nvCxnSpPr>
        <xdr:cNvPr id="247" name="直線コネクタ 246"/>
        <xdr:cNvCxnSpPr/>
      </xdr:nvCxnSpPr>
      <xdr:spPr>
        <a:xfrm flipV="1">
          <a:off x="15671800" y="98729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58</xdr:row>
      <xdr:rowOff>50800</xdr:rowOff>
    </xdr:to>
    <xdr:cxnSp macro="">
      <xdr:nvCxnSpPr>
        <xdr:cNvPr id="250" name="直線コネクタ 249"/>
        <xdr:cNvCxnSpPr/>
      </xdr:nvCxnSpPr>
      <xdr:spPr>
        <a:xfrm>
          <a:off x="14782800" y="95681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57</xdr:row>
      <xdr:rowOff>62230</xdr:rowOff>
    </xdr:to>
    <xdr:cxnSp macro="">
      <xdr:nvCxnSpPr>
        <xdr:cNvPr id="253" name="直線コネクタ 252"/>
        <xdr:cNvCxnSpPr/>
      </xdr:nvCxnSpPr>
      <xdr:spPr>
        <a:xfrm flipV="1">
          <a:off x="13893800" y="95681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57</xdr:row>
      <xdr:rowOff>62230</xdr:rowOff>
    </xdr:to>
    <xdr:cxnSp macro="">
      <xdr:nvCxnSpPr>
        <xdr:cNvPr id="256" name="直線コネクタ 255"/>
        <xdr:cNvCxnSpPr/>
      </xdr:nvCxnSpPr>
      <xdr:spPr>
        <a:xfrm>
          <a:off x="13004800" y="95758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6" name="円/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8" name="円/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2" name="円/楕円 271"/>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3" name="テキスト ボックス 272"/>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町の最重要課題である少子化・定住化対策事業の推進による補助金の増、町制施行</a:t>
          </a:r>
          <a:r>
            <a:rPr kumimoji="0" lang="en-US" altLang="ja-JP" sz="1100" b="0" i="0" u="none" strike="noStrike" kern="0" cap="none" spc="0" normalizeH="0" baseline="0" noProof="0">
              <a:ln>
                <a:noFill/>
              </a:ln>
              <a:solidFill>
                <a:prstClr val="black"/>
              </a:solidFill>
              <a:effectLst/>
              <a:uLnTx/>
              <a:uFillTx/>
              <a:latin typeface="+mn-lt"/>
              <a:ea typeface="+mn-ea"/>
              <a:cs typeface="+mn-cs"/>
            </a:rPr>
            <a:t>60</a:t>
          </a:r>
          <a:r>
            <a:rPr kumimoji="0" lang="ja-JP" altLang="en-US" sz="1100" b="0" i="0" u="none" strike="noStrike" kern="0" cap="none" spc="0" normalizeH="0" baseline="0" noProof="0">
              <a:ln>
                <a:noFill/>
              </a:ln>
              <a:solidFill>
                <a:prstClr val="black"/>
              </a:solidFill>
              <a:effectLst/>
              <a:uLnTx/>
              <a:uFillTx/>
              <a:latin typeface="+mn-lt"/>
              <a:ea typeface="+mn-ea"/>
              <a:cs typeface="+mn-cs"/>
            </a:rPr>
            <a:t>周年記念事業への負担金の増等もあり、前年度と比較して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ポイント高くなったが、ここ数年、類似団体平均値を下回っている状況となっている。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引き続き補助金・負担金の適正化に努める。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35</xdr:row>
      <xdr:rowOff>60706</xdr:rowOff>
    </xdr:to>
    <xdr:cxnSp macro="">
      <xdr:nvCxnSpPr>
        <xdr:cNvPr id="305" name="直線コネクタ 304"/>
        <xdr:cNvCxnSpPr/>
      </xdr:nvCxnSpPr>
      <xdr:spPr>
        <a:xfrm>
          <a:off x="15671800" y="59517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35</xdr:row>
      <xdr:rowOff>170434</xdr:rowOff>
    </xdr:to>
    <xdr:cxnSp macro="">
      <xdr:nvCxnSpPr>
        <xdr:cNvPr id="308" name="直線コネクタ 307"/>
        <xdr:cNvCxnSpPr/>
      </xdr:nvCxnSpPr>
      <xdr:spPr>
        <a:xfrm flipV="1">
          <a:off x="14782800" y="59517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170434</xdr:rowOff>
    </xdr:to>
    <xdr:cxnSp macro="">
      <xdr:nvCxnSpPr>
        <xdr:cNvPr id="311" name="直線コネクタ 310"/>
        <xdr:cNvCxnSpPr/>
      </xdr:nvCxnSpPr>
      <xdr:spPr>
        <a:xfrm>
          <a:off x="13893800" y="60065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129286</xdr:rowOff>
    </xdr:to>
    <xdr:cxnSp macro="">
      <xdr:nvCxnSpPr>
        <xdr:cNvPr id="314" name="直線コネクタ 313"/>
        <xdr:cNvCxnSpPr/>
      </xdr:nvCxnSpPr>
      <xdr:spPr>
        <a:xfrm flipV="1">
          <a:off x="13004800" y="6006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24" name="円/楕円 323"/>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89933</xdr:rowOff>
    </xdr:from>
    <xdr:ext cx="762000" cy="259045"/>
    <xdr:sp macro="" textlink="">
      <xdr:nvSpPr>
        <xdr:cNvPr id="325" name="補助費等該当値テキスト"/>
        <xdr:cNvSpPr txBox="1"/>
      </xdr:nvSpPr>
      <xdr:spPr>
        <a:xfrm>
          <a:off x="16598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26" name="円/楕円 325"/>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27" name="テキスト ボックス 326"/>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8" name="円/楕円 327"/>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9" name="テキスト ボックス 328"/>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0" name="円/楕円 329"/>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1" name="テキスト ボックス 330"/>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2" name="円/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年度に元利償還金がピークであったが、近年の建設事業債の新規発行抑制等の措置により数値の改善がみられ</a:t>
          </a:r>
          <a:r>
            <a:rPr kumimoji="0" lang="ja-JP" altLang="en-US" sz="1100" b="0" i="0" u="none" strike="noStrike" kern="0" cap="none" spc="0" normalizeH="0" baseline="0" noProof="0">
              <a:ln>
                <a:noFill/>
              </a:ln>
              <a:solidFill>
                <a:prstClr val="black"/>
              </a:solidFill>
              <a:effectLst/>
              <a:uLnTx/>
              <a:uFillTx/>
              <a:latin typeface="+mn-lt"/>
              <a:ea typeface="+mn-ea"/>
              <a:cs typeface="+mn-cs"/>
            </a:rPr>
            <a:t>、当該年度の数値もさらに改善された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。今後も健全な財政運営のため、引き続き地方債の新規発行を抑制していくよう努める。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35560</xdr:rowOff>
    </xdr:to>
    <xdr:cxnSp macro="">
      <xdr:nvCxnSpPr>
        <xdr:cNvPr id="365" name="直線コネクタ 364"/>
        <xdr:cNvCxnSpPr/>
      </xdr:nvCxnSpPr>
      <xdr:spPr>
        <a:xfrm flipV="1">
          <a:off x="3987800" y="128524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35560</xdr:rowOff>
    </xdr:from>
    <xdr:to>
      <xdr:col>5</xdr:col>
      <xdr:colOff>549275</xdr:colOff>
      <xdr:row>75</xdr:row>
      <xdr:rowOff>62230</xdr:rowOff>
    </xdr:to>
    <xdr:cxnSp macro="">
      <xdr:nvCxnSpPr>
        <xdr:cNvPr id="368" name="直線コネクタ 367"/>
        <xdr:cNvCxnSpPr/>
      </xdr:nvCxnSpPr>
      <xdr:spPr>
        <a:xfrm flipV="1">
          <a:off x="3098800" y="1289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149861</xdr:rowOff>
    </xdr:to>
    <xdr:cxnSp macro="">
      <xdr:nvCxnSpPr>
        <xdr:cNvPr id="371" name="直線コネクタ 370"/>
        <xdr:cNvCxnSpPr/>
      </xdr:nvCxnSpPr>
      <xdr:spPr>
        <a:xfrm flipV="1">
          <a:off x="2209800" y="129209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149861</xdr:rowOff>
    </xdr:from>
    <xdr:to>
      <xdr:col>3</xdr:col>
      <xdr:colOff>142875</xdr:colOff>
      <xdr:row>76</xdr:row>
      <xdr:rowOff>27939</xdr:rowOff>
    </xdr:to>
    <xdr:cxnSp macro="">
      <xdr:nvCxnSpPr>
        <xdr:cNvPr id="374" name="直線コネクタ 373"/>
        <xdr:cNvCxnSpPr/>
      </xdr:nvCxnSpPr>
      <xdr:spPr>
        <a:xfrm flipV="1">
          <a:off x="1320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4" name="円/楕円 383"/>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5"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86" name="円/楕円 385"/>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87" name="テキスト ボックス 386"/>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88" name="円/楕円 387"/>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89" name="テキスト ボックス 388"/>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99060</xdr:rowOff>
    </xdr:from>
    <xdr:to>
      <xdr:col>3</xdr:col>
      <xdr:colOff>193675</xdr:colOff>
      <xdr:row>76</xdr:row>
      <xdr:rowOff>29211</xdr:rowOff>
    </xdr:to>
    <xdr:sp macro="" textlink="">
      <xdr:nvSpPr>
        <xdr:cNvPr id="390" name="円/楕円 389"/>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39387</xdr:rowOff>
    </xdr:from>
    <xdr:ext cx="762000" cy="259045"/>
    <xdr:sp macro="" textlink="">
      <xdr:nvSpPr>
        <xdr:cNvPr id="391" name="テキスト ボックス 390"/>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2" name="円/楕円 391"/>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93" name="テキスト ボックス 392"/>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公債費以外に係る経常収支比率は、前年度と比較して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ポイント減となり、引き続き類似団体平均値を下回っている。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引き続き行財政改革等の取り組みにより、効果的な財政運営に努める。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76381</xdr:rowOff>
    </xdr:to>
    <xdr:cxnSp macro="">
      <xdr:nvCxnSpPr>
        <xdr:cNvPr id="428" name="直線コネクタ 427"/>
        <xdr:cNvCxnSpPr/>
      </xdr:nvCxnSpPr>
      <xdr:spPr>
        <a:xfrm flipV="1">
          <a:off x="15671800" y="132715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76381</xdr:rowOff>
    </xdr:to>
    <xdr:cxnSp macro="">
      <xdr:nvCxnSpPr>
        <xdr:cNvPr id="431" name="直線コネクタ 430"/>
        <xdr:cNvCxnSpPr/>
      </xdr:nvCxnSpPr>
      <xdr:spPr>
        <a:xfrm>
          <a:off x="14782800" y="13271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66584</xdr:rowOff>
    </xdr:from>
    <xdr:to>
      <xdr:col>21</xdr:col>
      <xdr:colOff>361950</xdr:colOff>
      <xdr:row>77</xdr:row>
      <xdr:rowOff>69850</xdr:rowOff>
    </xdr:to>
    <xdr:cxnSp macro="">
      <xdr:nvCxnSpPr>
        <xdr:cNvPr id="434" name="直線コネクタ 433"/>
        <xdr:cNvCxnSpPr/>
      </xdr:nvCxnSpPr>
      <xdr:spPr>
        <a:xfrm>
          <a:off x="13893800" y="13268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66584</xdr:rowOff>
    </xdr:from>
    <xdr:to>
      <xdr:col>20</xdr:col>
      <xdr:colOff>158750</xdr:colOff>
      <xdr:row>77</xdr:row>
      <xdr:rowOff>69850</xdr:rowOff>
    </xdr:to>
    <xdr:cxnSp macro="">
      <xdr:nvCxnSpPr>
        <xdr:cNvPr id="437" name="直線コネクタ 436"/>
        <xdr:cNvCxnSpPr/>
      </xdr:nvCxnSpPr>
      <xdr:spPr>
        <a:xfrm flipV="1">
          <a:off x="13004800" y="13268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8"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25581</xdr:rowOff>
    </xdr:from>
    <xdr:to>
      <xdr:col>22</xdr:col>
      <xdr:colOff>615950</xdr:colOff>
      <xdr:row>77</xdr:row>
      <xdr:rowOff>127181</xdr:rowOff>
    </xdr:to>
    <xdr:sp macro="" textlink="">
      <xdr:nvSpPr>
        <xdr:cNvPr id="449" name="円/楕円 448"/>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137358</xdr:rowOff>
    </xdr:from>
    <xdr:ext cx="736600" cy="259045"/>
    <xdr:sp macro="" textlink="">
      <xdr:nvSpPr>
        <xdr:cNvPr id="450" name="テキスト ボックス 449"/>
        <xdr:cNvSpPr txBox="1"/>
      </xdr:nvSpPr>
      <xdr:spPr>
        <a:xfrm>
          <a:off x="15290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1" name="円/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130827</xdr:rowOff>
    </xdr:from>
    <xdr:ext cx="762000" cy="259045"/>
    <xdr:sp macro="" textlink="">
      <xdr:nvSpPr>
        <xdr:cNvPr id="452" name="テキスト ボックス 45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15784</xdr:rowOff>
    </xdr:from>
    <xdr:to>
      <xdr:col>20</xdr:col>
      <xdr:colOff>209550</xdr:colOff>
      <xdr:row>77</xdr:row>
      <xdr:rowOff>117384</xdr:rowOff>
    </xdr:to>
    <xdr:sp macro="" textlink="">
      <xdr:nvSpPr>
        <xdr:cNvPr id="453" name="円/楕円 452"/>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127561</xdr:rowOff>
    </xdr:from>
    <xdr:ext cx="762000" cy="259045"/>
    <xdr:sp macro="" textlink="">
      <xdr:nvSpPr>
        <xdr:cNvPr id="454" name="テキスト ボックス 453"/>
        <xdr:cNvSpPr txBox="1"/>
      </xdr:nvSpPr>
      <xdr:spPr>
        <a:xfrm>
          <a:off x="13512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5" name="円/楕円 454"/>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6" name="テキスト ボックス 455"/>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東京都奥多摩町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144213</xdr:rowOff>
    </xdr:from>
    <xdr:to>
      <xdr:col>4</xdr:col>
      <xdr:colOff>1117600</xdr:colOff>
      <xdr:row>15</xdr:row>
      <xdr:rowOff>417</xdr:rowOff>
    </xdr:to>
    <xdr:cxnSp macro="">
      <xdr:nvCxnSpPr>
        <xdr:cNvPr id="50" name="直線コネクタ 49"/>
        <xdr:cNvCxnSpPr/>
      </xdr:nvCxnSpPr>
      <xdr:spPr bwMode="auto">
        <a:xfrm flipV="1">
          <a:off x="5003800" y="2592138"/>
          <a:ext cx="647700" cy="2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156093</xdr:rowOff>
    </xdr:from>
    <xdr:to>
      <xdr:col>4</xdr:col>
      <xdr:colOff>469900</xdr:colOff>
      <xdr:row>15</xdr:row>
      <xdr:rowOff>417</xdr:rowOff>
    </xdr:to>
    <xdr:cxnSp macro="">
      <xdr:nvCxnSpPr>
        <xdr:cNvPr id="53" name="直線コネクタ 52"/>
        <xdr:cNvCxnSpPr/>
      </xdr:nvCxnSpPr>
      <xdr:spPr bwMode="auto">
        <a:xfrm>
          <a:off x="4305300" y="2604018"/>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156093</xdr:rowOff>
    </xdr:from>
    <xdr:to>
      <xdr:col>3</xdr:col>
      <xdr:colOff>904875</xdr:colOff>
      <xdr:row>15</xdr:row>
      <xdr:rowOff>35156</xdr:rowOff>
    </xdr:to>
    <xdr:cxnSp macro="">
      <xdr:nvCxnSpPr>
        <xdr:cNvPr id="56" name="直線コネクタ 55"/>
        <xdr:cNvCxnSpPr/>
      </xdr:nvCxnSpPr>
      <xdr:spPr bwMode="auto">
        <a:xfrm flipV="1">
          <a:off x="3606800" y="2604018"/>
          <a:ext cx="698500" cy="5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35156</xdr:rowOff>
    </xdr:from>
    <xdr:to>
      <xdr:col>3</xdr:col>
      <xdr:colOff>206375</xdr:colOff>
      <xdr:row>15</xdr:row>
      <xdr:rowOff>38730</xdr:rowOff>
    </xdr:to>
    <xdr:cxnSp macro="">
      <xdr:nvCxnSpPr>
        <xdr:cNvPr id="59" name="直線コネクタ 58"/>
        <xdr:cNvCxnSpPr/>
      </xdr:nvCxnSpPr>
      <xdr:spPr bwMode="auto">
        <a:xfrm flipV="1">
          <a:off x="2908300" y="2654531"/>
          <a:ext cx="698500" cy="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93413</xdr:rowOff>
    </xdr:from>
    <xdr:to>
      <xdr:col>5</xdr:col>
      <xdr:colOff>34925</xdr:colOff>
      <xdr:row>15</xdr:row>
      <xdr:rowOff>23563</xdr:rowOff>
    </xdr:to>
    <xdr:sp macro="" textlink="">
      <xdr:nvSpPr>
        <xdr:cNvPr id="69" name="円/楕円 68"/>
        <xdr:cNvSpPr/>
      </xdr:nvSpPr>
      <xdr:spPr bwMode="auto">
        <a:xfrm>
          <a:off x="5600700" y="254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109940</xdr:rowOff>
    </xdr:from>
    <xdr:ext cx="762000" cy="259045"/>
    <xdr:sp macro="" textlink="">
      <xdr:nvSpPr>
        <xdr:cNvPr id="70" name="人口1人当たり決算額の推移該当値テキスト130"/>
        <xdr:cNvSpPr txBox="1"/>
      </xdr:nvSpPr>
      <xdr:spPr>
        <a:xfrm>
          <a:off x="5740400" y="23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176,491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121067</xdr:rowOff>
    </xdr:from>
    <xdr:to>
      <xdr:col>4</xdr:col>
      <xdr:colOff>520700</xdr:colOff>
      <xdr:row>15</xdr:row>
      <xdr:rowOff>51217</xdr:rowOff>
    </xdr:to>
    <xdr:sp macro="" textlink="">
      <xdr:nvSpPr>
        <xdr:cNvPr id="71" name="円/楕円 70"/>
        <xdr:cNvSpPr/>
      </xdr:nvSpPr>
      <xdr:spPr bwMode="auto">
        <a:xfrm>
          <a:off x="4953000" y="256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61394</xdr:rowOff>
    </xdr:from>
    <xdr:ext cx="736600" cy="259045"/>
    <xdr:sp macro="" textlink="">
      <xdr:nvSpPr>
        <xdr:cNvPr id="72" name="テキスト ボックス 71"/>
        <xdr:cNvSpPr txBox="1"/>
      </xdr:nvSpPr>
      <xdr:spPr>
        <a:xfrm>
          <a:off x="4622800" y="233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172,862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105293</xdr:rowOff>
    </xdr:from>
    <xdr:to>
      <xdr:col>3</xdr:col>
      <xdr:colOff>955675</xdr:colOff>
      <xdr:row>15</xdr:row>
      <xdr:rowOff>35443</xdr:rowOff>
    </xdr:to>
    <xdr:sp macro="" textlink="">
      <xdr:nvSpPr>
        <xdr:cNvPr id="73" name="円/楕円 72"/>
        <xdr:cNvSpPr/>
      </xdr:nvSpPr>
      <xdr:spPr bwMode="auto">
        <a:xfrm>
          <a:off x="4254500" y="255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45620</xdr:rowOff>
    </xdr:from>
    <xdr:ext cx="762000" cy="259045"/>
    <xdr:sp macro="" textlink="">
      <xdr:nvSpPr>
        <xdr:cNvPr id="74" name="テキスト ボックス 73"/>
        <xdr:cNvSpPr txBox="1"/>
      </xdr:nvSpPr>
      <xdr:spPr>
        <a:xfrm>
          <a:off x="3924300" y="232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174,932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155806</xdr:rowOff>
    </xdr:from>
    <xdr:to>
      <xdr:col>3</xdr:col>
      <xdr:colOff>257175</xdr:colOff>
      <xdr:row>15</xdr:row>
      <xdr:rowOff>85956</xdr:rowOff>
    </xdr:to>
    <xdr:sp macro="" textlink="">
      <xdr:nvSpPr>
        <xdr:cNvPr id="75" name="円/楕円 74"/>
        <xdr:cNvSpPr/>
      </xdr:nvSpPr>
      <xdr:spPr bwMode="auto">
        <a:xfrm>
          <a:off x="3556000" y="260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96133</xdr:rowOff>
    </xdr:from>
    <xdr:ext cx="762000" cy="259045"/>
    <xdr:sp macro="" textlink="">
      <xdr:nvSpPr>
        <xdr:cNvPr id="76" name="テキスト ボックス 75"/>
        <xdr:cNvSpPr txBox="1"/>
      </xdr:nvSpPr>
      <xdr:spPr>
        <a:xfrm>
          <a:off x="3225800" y="237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168,303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159380</xdr:rowOff>
    </xdr:from>
    <xdr:to>
      <xdr:col>2</xdr:col>
      <xdr:colOff>692150</xdr:colOff>
      <xdr:row>15</xdr:row>
      <xdr:rowOff>89530</xdr:rowOff>
    </xdr:to>
    <xdr:sp macro="" textlink="">
      <xdr:nvSpPr>
        <xdr:cNvPr id="77" name="円/楕円 76"/>
        <xdr:cNvSpPr/>
      </xdr:nvSpPr>
      <xdr:spPr bwMode="auto">
        <a:xfrm>
          <a:off x="2857500" y="260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99707</xdr:rowOff>
    </xdr:from>
    <xdr:ext cx="762000" cy="259045"/>
    <xdr:sp macro="" textlink="">
      <xdr:nvSpPr>
        <xdr:cNvPr id="78" name="テキスト ボックス 77"/>
        <xdr:cNvSpPr txBox="1"/>
      </xdr:nvSpPr>
      <xdr:spPr>
        <a:xfrm>
          <a:off x="2527300" y="237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328831</xdr:rowOff>
    </xdr:from>
    <xdr:to>
      <xdr:col>4</xdr:col>
      <xdr:colOff>1117600</xdr:colOff>
      <xdr:row>36</xdr:row>
      <xdr:rowOff>24176</xdr:rowOff>
    </xdr:to>
    <xdr:cxnSp macro="">
      <xdr:nvCxnSpPr>
        <xdr:cNvPr id="110" name="直線コネクタ 109"/>
        <xdr:cNvCxnSpPr/>
      </xdr:nvCxnSpPr>
      <xdr:spPr bwMode="auto">
        <a:xfrm flipV="1">
          <a:off x="5003800" y="6939181"/>
          <a:ext cx="647700" cy="3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10254</xdr:rowOff>
    </xdr:from>
    <xdr:to>
      <xdr:col>4</xdr:col>
      <xdr:colOff>469900</xdr:colOff>
      <xdr:row>36</xdr:row>
      <xdr:rowOff>24176</xdr:rowOff>
    </xdr:to>
    <xdr:cxnSp macro="">
      <xdr:nvCxnSpPr>
        <xdr:cNvPr id="113" name="直線コネクタ 112"/>
        <xdr:cNvCxnSpPr/>
      </xdr:nvCxnSpPr>
      <xdr:spPr bwMode="auto">
        <a:xfrm>
          <a:off x="4305300" y="6963504"/>
          <a:ext cx="698500" cy="1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226509</xdr:rowOff>
    </xdr:from>
    <xdr:to>
      <xdr:col>3</xdr:col>
      <xdr:colOff>904875</xdr:colOff>
      <xdr:row>36</xdr:row>
      <xdr:rowOff>10254</xdr:rowOff>
    </xdr:to>
    <xdr:cxnSp macro="">
      <xdr:nvCxnSpPr>
        <xdr:cNvPr id="116" name="直線コネクタ 115"/>
        <xdr:cNvCxnSpPr/>
      </xdr:nvCxnSpPr>
      <xdr:spPr bwMode="auto">
        <a:xfrm>
          <a:off x="3606800" y="6836859"/>
          <a:ext cx="698500" cy="12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207970</xdr:rowOff>
    </xdr:from>
    <xdr:to>
      <xdr:col>3</xdr:col>
      <xdr:colOff>206375</xdr:colOff>
      <xdr:row>35</xdr:row>
      <xdr:rowOff>226509</xdr:rowOff>
    </xdr:to>
    <xdr:cxnSp macro="">
      <xdr:nvCxnSpPr>
        <xdr:cNvPr id="119" name="直線コネクタ 118"/>
        <xdr:cNvCxnSpPr/>
      </xdr:nvCxnSpPr>
      <xdr:spPr bwMode="auto">
        <a:xfrm>
          <a:off x="2908300" y="6818320"/>
          <a:ext cx="698500" cy="1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278031</xdr:rowOff>
    </xdr:from>
    <xdr:to>
      <xdr:col>5</xdr:col>
      <xdr:colOff>34925</xdr:colOff>
      <xdr:row>36</xdr:row>
      <xdr:rowOff>36731</xdr:rowOff>
    </xdr:to>
    <xdr:sp macro="" textlink="">
      <xdr:nvSpPr>
        <xdr:cNvPr id="129" name="円/楕円 128"/>
        <xdr:cNvSpPr/>
      </xdr:nvSpPr>
      <xdr:spPr bwMode="auto">
        <a:xfrm>
          <a:off x="5600700" y="68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250108</xdr:rowOff>
    </xdr:from>
    <xdr:ext cx="762000" cy="259045"/>
    <xdr:sp macro="" textlink="">
      <xdr:nvSpPr>
        <xdr:cNvPr id="130" name="人口1人当たり決算額の推移該当値テキスト445"/>
        <xdr:cNvSpPr txBox="1"/>
      </xdr:nvSpPr>
      <xdr:spPr>
        <a:xfrm>
          <a:off x="5740400" y="68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316276</xdr:rowOff>
    </xdr:from>
    <xdr:to>
      <xdr:col>4</xdr:col>
      <xdr:colOff>520700</xdr:colOff>
      <xdr:row>36</xdr:row>
      <xdr:rowOff>74976</xdr:rowOff>
    </xdr:to>
    <xdr:sp macro="" textlink="">
      <xdr:nvSpPr>
        <xdr:cNvPr id="131" name="円/楕円 130"/>
        <xdr:cNvSpPr/>
      </xdr:nvSpPr>
      <xdr:spPr bwMode="auto">
        <a:xfrm>
          <a:off x="4953000" y="692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59753</xdr:rowOff>
    </xdr:from>
    <xdr:ext cx="736600" cy="259045"/>
    <xdr:sp macro="" textlink="">
      <xdr:nvSpPr>
        <xdr:cNvPr id="132" name="テキスト ボックス 131"/>
        <xdr:cNvSpPr txBox="1"/>
      </xdr:nvSpPr>
      <xdr:spPr>
        <a:xfrm>
          <a:off x="4622800" y="701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302354</xdr:rowOff>
    </xdr:from>
    <xdr:to>
      <xdr:col>3</xdr:col>
      <xdr:colOff>955675</xdr:colOff>
      <xdr:row>36</xdr:row>
      <xdr:rowOff>61054</xdr:rowOff>
    </xdr:to>
    <xdr:sp macro="" textlink="">
      <xdr:nvSpPr>
        <xdr:cNvPr id="133" name="円/楕円 132"/>
        <xdr:cNvSpPr/>
      </xdr:nvSpPr>
      <xdr:spPr bwMode="auto">
        <a:xfrm>
          <a:off x="4254500" y="691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45831</xdr:rowOff>
    </xdr:from>
    <xdr:ext cx="762000" cy="259045"/>
    <xdr:sp macro="" textlink="">
      <xdr:nvSpPr>
        <xdr:cNvPr id="134" name="テキスト ボックス 133"/>
        <xdr:cNvSpPr txBox="1"/>
      </xdr:nvSpPr>
      <xdr:spPr>
        <a:xfrm>
          <a:off x="3924300" y="699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175709</xdr:rowOff>
    </xdr:from>
    <xdr:to>
      <xdr:col>3</xdr:col>
      <xdr:colOff>257175</xdr:colOff>
      <xdr:row>35</xdr:row>
      <xdr:rowOff>277309</xdr:rowOff>
    </xdr:to>
    <xdr:sp macro="" textlink="">
      <xdr:nvSpPr>
        <xdr:cNvPr id="135" name="円/楕円 134"/>
        <xdr:cNvSpPr/>
      </xdr:nvSpPr>
      <xdr:spPr bwMode="auto">
        <a:xfrm>
          <a:off x="3556000" y="678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262086</xdr:rowOff>
    </xdr:from>
    <xdr:ext cx="762000" cy="259045"/>
    <xdr:sp macro="" textlink="">
      <xdr:nvSpPr>
        <xdr:cNvPr id="136" name="テキスト ボックス 135"/>
        <xdr:cNvSpPr txBox="1"/>
      </xdr:nvSpPr>
      <xdr:spPr>
        <a:xfrm>
          <a:off x="3225800" y="687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157170</xdr:rowOff>
    </xdr:from>
    <xdr:to>
      <xdr:col>2</xdr:col>
      <xdr:colOff>692150</xdr:colOff>
      <xdr:row>35</xdr:row>
      <xdr:rowOff>258770</xdr:rowOff>
    </xdr:to>
    <xdr:sp macro="" textlink="">
      <xdr:nvSpPr>
        <xdr:cNvPr id="137" name="円/楕円 136"/>
        <xdr:cNvSpPr/>
      </xdr:nvSpPr>
      <xdr:spPr bwMode="auto">
        <a:xfrm>
          <a:off x="2857500" y="676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243547</xdr:rowOff>
    </xdr:from>
    <xdr:ext cx="762000" cy="259045"/>
    <xdr:sp macro="" textlink="">
      <xdr:nvSpPr>
        <xdr:cNvPr id="138" name="テキスト ボックス 137"/>
        <xdr:cNvSpPr txBox="1"/>
      </xdr:nvSpPr>
      <xdr:spPr>
        <a:xfrm>
          <a:off x="2527300" y="68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東京都奥多摩町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5,378
5,352
225.53
6,647,194
6,415,230
231,964
2,613,327
2,459,169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56827</xdr:rowOff>
    </xdr:from>
    <xdr:to>
      <xdr:col>6</xdr:col>
      <xdr:colOff>511175</xdr:colOff>
      <xdr:row>33</xdr:row>
      <xdr:rowOff>157542</xdr:rowOff>
    </xdr:to>
    <xdr:cxnSp macro="">
      <xdr:nvCxnSpPr>
        <xdr:cNvPr id="63" name="直線コネクタ 62"/>
        <xdr:cNvCxnSpPr/>
      </xdr:nvCxnSpPr>
      <xdr:spPr>
        <a:xfrm flipV="1">
          <a:off x="3797300" y="5714677"/>
          <a:ext cx="8382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28677</xdr:rowOff>
    </xdr:from>
    <xdr:to>
      <xdr:col>5</xdr:col>
      <xdr:colOff>358775</xdr:colOff>
      <xdr:row>33</xdr:row>
      <xdr:rowOff>157542</xdr:rowOff>
    </xdr:to>
    <xdr:cxnSp macro="">
      <xdr:nvCxnSpPr>
        <xdr:cNvPr id="66" name="直線コネクタ 65"/>
        <xdr:cNvCxnSpPr/>
      </xdr:nvCxnSpPr>
      <xdr:spPr>
        <a:xfrm>
          <a:off x="2908300" y="5686527"/>
          <a:ext cx="8890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28677</xdr:rowOff>
    </xdr:from>
    <xdr:to>
      <xdr:col>4</xdr:col>
      <xdr:colOff>155575</xdr:colOff>
      <xdr:row>33</xdr:row>
      <xdr:rowOff>81255</xdr:rowOff>
    </xdr:to>
    <xdr:cxnSp macro="">
      <xdr:nvCxnSpPr>
        <xdr:cNvPr id="69" name="直線コネクタ 68"/>
        <xdr:cNvCxnSpPr/>
      </xdr:nvCxnSpPr>
      <xdr:spPr>
        <a:xfrm flipV="1">
          <a:off x="2019300" y="568652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81255</xdr:rowOff>
    </xdr:from>
    <xdr:to>
      <xdr:col>2</xdr:col>
      <xdr:colOff>638175</xdr:colOff>
      <xdr:row>33</xdr:row>
      <xdr:rowOff>133081</xdr:rowOff>
    </xdr:to>
    <xdr:cxnSp macro="">
      <xdr:nvCxnSpPr>
        <xdr:cNvPr id="72" name="直線コネクタ 71"/>
        <xdr:cNvCxnSpPr/>
      </xdr:nvCxnSpPr>
      <xdr:spPr>
        <a:xfrm flipV="1">
          <a:off x="1130300" y="5739105"/>
          <a:ext cx="8890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6027</xdr:rowOff>
    </xdr:from>
    <xdr:to>
      <xdr:col>6</xdr:col>
      <xdr:colOff>561975</xdr:colOff>
      <xdr:row>33</xdr:row>
      <xdr:rowOff>107627</xdr:rowOff>
    </xdr:to>
    <xdr:sp macro="" textlink="">
      <xdr:nvSpPr>
        <xdr:cNvPr id="82" name="円/楕円 81"/>
        <xdr:cNvSpPr/>
      </xdr:nvSpPr>
      <xdr:spPr>
        <a:xfrm>
          <a:off x="4584700" y="5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28904</xdr:rowOff>
    </xdr:from>
    <xdr:ext cx="599010" cy="259045"/>
    <xdr:sp macro="" textlink="">
      <xdr:nvSpPr>
        <xdr:cNvPr id="83" name="人件費該当値テキスト"/>
        <xdr:cNvSpPr txBox="1"/>
      </xdr:nvSpPr>
      <xdr:spPr>
        <a:xfrm>
          <a:off x="4686300" y="551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106742</xdr:rowOff>
    </xdr:from>
    <xdr:to>
      <xdr:col>5</xdr:col>
      <xdr:colOff>409575</xdr:colOff>
      <xdr:row>34</xdr:row>
      <xdr:rowOff>36892</xdr:rowOff>
    </xdr:to>
    <xdr:sp macro="" textlink="">
      <xdr:nvSpPr>
        <xdr:cNvPr id="84" name="円/楕円 83"/>
        <xdr:cNvSpPr/>
      </xdr:nvSpPr>
      <xdr:spPr>
        <a:xfrm>
          <a:off x="3746500" y="57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53419</xdr:rowOff>
    </xdr:from>
    <xdr:ext cx="599010" cy="259045"/>
    <xdr:sp macro="" textlink="">
      <xdr:nvSpPr>
        <xdr:cNvPr id="85" name="テキスト ボックス 84"/>
        <xdr:cNvSpPr txBox="1"/>
      </xdr:nvSpPr>
      <xdr:spPr>
        <a:xfrm>
          <a:off x="3497794" y="55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149327</xdr:rowOff>
    </xdr:from>
    <xdr:to>
      <xdr:col>4</xdr:col>
      <xdr:colOff>206375</xdr:colOff>
      <xdr:row>33</xdr:row>
      <xdr:rowOff>79477</xdr:rowOff>
    </xdr:to>
    <xdr:sp macro="" textlink="">
      <xdr:nvSpPr>
        <xdr:cNvPr id="86" name="円/楕円 85"/>
        <xdr:cNvSpPr/>
      </xdr:nvSpPr>
      <xdr:spPr>
        <a:xfrm>
          <a:off x="2857500" y="56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96004</xdr:rowOff>
    </xdr:from>
    <xdr:ext cx="599010" cy="259045"/>
    <xdr:sp macro="" textlink="">
      <xdr:nvSpPr>
        <xdr:cNvPr id="87" name="テキスト ボックス 86"/>
        <xdr:cNvSpPr txBox="1"/>
      </xdr:nvSpPr>
      <xdr:spPr>
        <a:xfrm>
          <a:off x="2608794" y="54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30455</xdr:rowOff>
    </xdr:from>
    <xdr:to>
      <xdr:col>3</xdr:col>
      <xdr:colOff>3175</xdr:colOff>
      <xdr:row>33</xdr:row>
      <xdr:rowOff>132055</xdr:rowOff>
    </xdr:to>
    <xdr:sp macro="" textlink="">
      <xdr:nvSpPr>
        <xdr:cNvPr id="88" name="円/楕円 87"/>
        <xdr:cNvSpPr/>
      </xdr:nvSpPr>
      <xdr:spPr>
        <a:xfrm>
          <a:off x="1968500" y="56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148582</xdr:rowOff>
    </xdr:from>
    <xdr:ext cx="599010" cy="259045"/>
    <xdr:sp macro="" textlink="">
      <xdr:nvSpPr>
        <xdr:cNvPr id="89" name="テキスト ボックス 88"/>
        <xdr:cNvSpPr txBox="1"/>
      </xdr:nvSpPr>
      <xdr:spPr>
        <a:xfrm>
          <a:off x="1719794" y="546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82281</xdr:rowOff>
    </xdr:from>
    <xdr:to>
      <xdr:col>1</xdr:col>
      <xdr:colOff>485775</xdr:colOff>
      <xdr:row>34</xdr:row>
      <xdr:rowOff>12431</xdr:rowOff>
    </xdr:to>
    <xdr:sp macro="" textlink="">
      <xdr:nvSpPr>
        <xdr:cNvPr id="90" name="円/楕円 89"/>
        <xdr:cNvSpPr/>
      </xdr:nvSpPr>
      <xdr:spPr>
        <a:xfrm>
          <a:off x="1079500" y="5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28958</xdr:rowOff>
    </xdr:from>
    <xdr:ext cx="599010" cy="259045"/>
    <xdr:sp macro="" textlink="">
      <xdr:nvSpPr>
        <xdr:cNvPr id="91" name="テキスト ボックス 90"/>
        <xdr:cNvSpPr txBox="1"/>
      </xdr:nvSpPr>
      <xdr:spPr>
        <a:xfrm>
          <a:off x="830794" y="551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160324</xdr:rowOff>
    </xdr:from>
    <xdr:to>
      <xdr:col>6</xdr:col>
      <xdr:colOff>511175</xdr:colOff>
      <xdr:row>51</xdr:row>
      <xdr:rowOff>57189</xdr:rowOff>
    </xdr:to>
    <xdr:cxnSp macro="">
      <xdr:nvCxnSpPr>
        <xdr:cNvPr id="118" name="直線コネクタ 117"/>
        <xdr:cNvCxnSpPr/>
      </xdr:nvCxnSpPr>
      <xdr:spPr>
        <a:xfrm flipV="1">
          <a:off x="3797300" y="8732824"/>
          <a:ext cx="838200" cy="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57189</xdr:rowOff>
    </xdr:from>
    <xdr:to>
      <xdr:col>5</xdr:col>
      <xdr:colOff>358775</xdr:colOff>
      <xdr:row>52</xdr:row>
      <xdr:rowOff>23302</xdr:rowOff>
    </xdr:to>
    <xdr:cxnSp macro="">
      <xdr:nvCxnSpPr>
        <xdr:cNvPr id="121" name="直線コネクタ 120"/>
        <xdr:cNvCxnSpPr/>
      </xdr:nvCxnSpPr>
      <xdr:spPr>
        <a:xfrm flipV="1">
          <a:off x="2908300" y="8801139"/>
          <a:ext cx="889000" cy="13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23302</xdr:rowOff>
    </xdr:from>
    <xdr:to>
      <xdr:col>4</xdr:col>
      <xdr:colOff>155575</xdr:colOff>
      <xdr:row>52</xdr:row>
      <xdr:rowOff>95686</xdr:rowOff>
    </xdr:to>
    <xdr:cxnSp macro="">
      <xdr:nvCxnSpPr>
        <xdr:cNvPr id="124" name="直線コネクタ 123"/>
        <xdr:cNvCxnSpPr/>
      </xdr:nvCxnSpPr>
      <xdr:spPr>
        <a:xfrm flipV="1">
          <a:off x="2019300" y="8938702"/>
          <a:ext cx="889000" cy="7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95686</xdr:rowOff>
    </xdr:from>
    <xdr:to>
      <xdr:col>2</xdr:col>
      <xdr:colOff>638175</xdr:colOff>
      <xdr:row>52</xdr:row>
      <xdr:rowOff>142484</xdr:rowOff>
    </xdr:to>
    <xdr:cxnSp macro="">
      <xdr:nvCxnSpPr>
        <xdr:cNvPr id="127" name="直線コネクタ 126"/>
        <xdr:cNvCxnSpPr/>
      </xdr:nvCxnSpPr>
      <xdr:spPr>
        <a:xfrm flipV="1">
          <a:off x="1130300" y="9011086"/>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109524</xdr:rowOff>
    </xdr:from>
    <xdr:to>
      <xdr:col>6</xdr:col>
      <xdr:colOff>561975</xdr:colOff>
      <xdr:row>51</xdr:row>
      <xdr:rowOff>39674</xdr:rowOff>
    </xdr:to>
    <xdr:sp macro="" textlink="">
      <xdr:nvSpPr>
        <xdr:cNvPr id="137" name="円/楕円 136"/>
        <xdr:cNvSpPr/>
      </xdr:nvSpPr>
      <xdr:spPr>
        <a:xfrm>
          <a:off x="4584700" y="86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62551</xdr:rowOff>
    </xdr:from>
    <xdr:ext cx="599010" cy="259045"/>
    <xdr:sp macro="" textlink="">
      <xdr:nvSpPr>
        <xdr:cNvPr id="138" name="物件費該当値テキスト"/>
        <xdr:cNvSpPr txBox="1"/>
      </xdr:nvSpPr>
      <xdr:spPr>
        <a:xfrm>
          <a:off x="4686300" y="863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295,489</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6389</xdr:rowOff>
    </xdr:from>
    <xdr:to>
      <xdr:col>5</xdr:col>
      <xdr:colOff>409575</xdr:colOff>
      <xdr:row>51</xdr:row>
      <xdr:rowOff>107989</xdr:rowOff>
    </xdr:to>
    <xdr:sp macro="" textlink="">
      <xdr:nvSpPr>
        <xdr:cNvPr id="139" name="円/楕円 138"/>
        <xdr:cNvSpPr/>
      </xdr:nvSpPr>
      <xdr:spPr>
        <a:xfrm>
          <a:off x="3746500" y="87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124516</xdr:rowOff>
    </xdr:from>
    <xdr:ext cx="599010" cy="259045"/>
    <xdr:sp macro="" textlink="">
      <xdr:nvSpPr>
        <xdr:cNvPr id="140" name="テキスト ボックス 139"/>
        <xdr:cNvSpPr txBox="1"/>
      </xdr:nvSpPr>
      <xdr:spPr>
        <a:xfrm>
          <a:off x="3497794" y="852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280,547</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143952</xdr:rowOff>
    </xdr:from>
    <xdr:to>
      <xdr:col>4</xdr:col>
      <xdr:colOff>206375</xdr:colOff>
      <xdr:row>52</xdr:row>
      <xdr:rowOff>74102</xdr:rowOff>
    </xdr:to>
    <xdr:sp macro="" textlink="">
      <xdr:nvSpPr>
        <xdr:cNvPr id="141" name="円/楕円 140"/>
        <xdr:cNvSpPr/>
      </xdr:nvSpPr>
      <xdr:spPr>
        <a:xfrm>
          <a:off x="2857500" y="88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90629</xdr:rowOff>
    </xdr:from>
    <xdr:ext cx="599010" cy="259045"/>
    <xdr:sp macro="" textlink="">
      <xdr:nvSpPr>
        <xdr:cNvPr id="142" name="テキスト ボックス 141"/>
        <xdr:cNvSpPr txBox="1"/>
      </xdr:nvSpPr>
      <xdr:spPr>
        <a:xfrm>
          <a:off x="2608794" y="866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250,459</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44886</xdr:rowOff>
    </xdr:from>
    <xdr:to>
      <xdr:col>3</xdr:col>
      <xdr:colOff>3175</xdr:colOff>
      <xdr:row>52</xdr:row>
      <xdr:rowOff>146486</xdr:rowOff>
    </xdr:to>
    <xdr:sp macro="" textlink="">
      <xdr:nvSpPr>
        <xdr:cNvPr id="143" name="円/楕円 142"/>
        <xdr:cNvSpPr/>
      </xdr:nvSpPr>
      <xdr:spPr>
        <a:xfrm>
          <a:off x="1968500" y="89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163013</xdr:rowOff>
    </xdr:from>
    <xdr:ext cx="599010" cy="259045"/>
    <xdr:sp macro="" textlink="">
      <xdr:nvSpPr>
        <xdr:cNvPr id="144" name="テキスト ボックス 143"/>
        <xdr:cNvSpPr txBox="1"/>
      </xdr:nvSpPr>
      <xdr:spPr>
        <a:xfrm>
          <a:off x="1719794" y="873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234,627</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91684</xdr:rowOff>
    </xdr:from>
    <xdr:to>
      <xdr:col>1</xdr:col>
      <xdr:colOff>485775</xdr:colOff>
      <xdr:row>53</xdr:row>
      <xdr:rowOff>21834</xdr:rowOff>
    </xdr:to>
    <xdr:sp macro="" textlink="">
      <xdr:nvSpPr>
        <xdr:cNvPr id="145" name="円/楕円 144"/>
        <xdr:cNvSpPr/>
      </xdr:nvSpPr>
      <xdr:spPr>
        <a:xfrm>
          <a:off x="1079500" y="90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38361</xdr:rowOff>
    </xdr:from>
    <xdr:ext cx="599010" cy="259045"/>
    <xdr:sp macro="" textlink="">
      <xdr:nvSpPr>
        <xdr:cNvPr id="146" name="テキスト ボックス 145"/>
        <xdr:cNvSpPr txBox="1"/>
      </xdr:nvSpPr>
      <xdr:spPr>
        <a:xfrm>
          <a:off x="830794" y="8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24371</xdr:rowOff>
    </xdr:from>
    <xdr:to>
      <xdr:col>6</xdr:col>
      <xdr:colOff>511175</xdr:colOff>
      <xdr:row>77</xdr:row>
      <xdr:rowOff>120765</xdr:rowOff>
    </xdr:to>
    <xdr:cxnSp macro="">
      <xdr:nvCxnSpPr>
        <xdr:cNvPr id="175" name="直線コネクタ 174"/>
        <xdr:cNvCxnSpPr/>
      </xdr:nvCxnSpPr>
      <xdr:spPr>
        <a:xfrm flipV="1">
          <a:off x="3797300" y="13226021"/>
          <a:ext cx="8382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120765</xdr:rowOff>
    </xdr:from>
    <xdr:to>
      <xdr:col>5</xdr:col>
      <xdr:colOff>358775</xdr:colOff>
      <xdr:row>77</xdr:row>
      <xdr:rowOff>157607</xdr:rowOff>
    </xdr:to>
    <xdr:cxnSp macro="">
      <xdr:nvCxnSpPr>
        <xdr:cNvPr id="178" name="直線コネクタ 177"/>
        <xdr:cNvCxnSpPr/>
      </xdr:nvCxnSpPr>
      <xdr:spPr>
        <a:xfrm flipV="1">
          <a:off x="2908300" y="13322415"/>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155511</xdr:rowOff>
    </xdr:from>
    <xdr:to>
      <xdr:col>4</xdr:col>
      <xdr:colOff>155575</xdr:colOff>
      <xdr:row>77</xdr:row>
      <xdr:rowOff>157607</xdr:rowOff>
    </xdr:to>
    <xdr:cxnSp macro="">
      <xdr:nvCxnSpPr>
        <xdr:cNvPr id="181" name="直線コネクタ 180"/>
        <xdr:cNvCxnSpPr/>
      </xdr:nvCxnSpPr>
      <xdr:spPr>
        <a:xfrm>
          <a:off x="2019300" y="133571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155511</xdr:rowOff>
    </xdr:from>
    <xdr:to>
      <xdr:col>2</xdr:col>
      <xdr:colOff>638175</xdr:colOff>
      <xdr:row>78</xdr:row>
      <xdr:rowOff>5741</xdr:rowOff>
    </xdr:to>
    <xdr:cxnSp macro="">
      <xdr:nvCxnSpPr>
        <xdr:cNvPr id="184" name="直線コネクタ 183"/>
        <xdr:cNvCxnSpPr/>
      </xdr:nvCxnSpPr>
      <xdr:spPr>
        <a:xfrm flipV="1">
          <a:off x="1130300" y="13357161"/>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145021</xdr:rowOff>
    </xdr:from>
    <xdr:to>
      <xdr:col>6</xdr:col>
      <xdr:colOff>561975</xdr:colOff>
      <xdr:row>77</xdr:row>
      <xdr:rowOff>75171</xdr:rowOff>
    </xdr:to>
    <xdr:sp macro="" textlink="">
      <xdr:nvSpPr>
        <xdr:cNvPr id="194" name="円/楕円 193"/>
        <xdr:cNvSpPr/>
      </xdr:nvSpPr>
      <xdr:spPr>
        <a:xfrm>
          <a:off x="4584700" y="131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167898</xdr:rowOff>
    </xdr:from>
    <xdr:ext cx="469744" cy="259045"/>
    <xdr:sp macro="" textlink="">
      <xdr:nvSpPr>
        <xdr:cNvPr id="195" name="維持補修費該当値テキスト"/>
        <xdr:cNvSpPr txBox="1"/>
      </xdr:nvSpPr>
      <xdr:spPr>
        <a:xfrm>
          <a:off x="4686300" y="130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69965</xdr:rowOff>
    </xdr:from>
    <xdr:to>
      <xdr:col>5</xdr:col>
      <xdr:colOff>409575</xdr:colOff>
      <xdr:row>78</xdr:row>
      <xdr:rowOff>115</xdr:rowOff>
    </xdr:to>
    <xdr:sp macro="" textlink="">
      <xdr:nvSpPr>
        <xdr:cNvPr id="196" name="円/楕円 195"/>
        <xdr:cNvSpPr/>
      </xdr:nvSpPr>
      <xdr:spPr>
        <a:xfrm>
          <a:off x="3746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162692</xdr:rowOff>
    </xdr:from>
    <xdr:ext cx="469744" cy="259045"/>
    <xdr:sp macro="" textlink="">
      <xdr:nvSpPr>
        <xdr:cNvPr id="197" name="テキスト ボックス 196"/>
        <xdr:cNvSpPr txBox="1"/>
      </xdr:nvSpPr>
      <xdr:spPr>
        <a:xfrm>
          <a:off x="3562427" y="133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106807</xdr:rowOff>
    </xdr:from>
    <xdr:to>
      <xdr:col>4</xdr:col>
      <xdr:colOff>206375</xdr:colOff>
      <xdr:row>78</xdr:row>
      <xdr:rowOff>36957</xdr:rowOff>
    </xdr:to>
    <xdr:sp macro="" textlink="">
      <xdr:nvSpPr>
        <xdr:cNvPr id="198" name="円/楕円 197"/>
        <xdr:cNvSpPr/>
      </xdr:nvSpPr>
      <xdr:spPr>
        <a:xfrm>
          <a:off x="28575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28084</xdr:rowOff>
    </xdr:from>
    <xdr:ext cx="469744" cy="259045"/>
    <xdr:sp macro="" textlink="">
      <xdr:nvSpPr>
        <xdr:cNvPr id="199" name="テキスト ボックス 198"/>
        <xdr:cNvSpPr txBox="1"/>
      </xdr:nvSpPr>
      <xdr:spPr>
        <a:xfrm>
          <a:off x="2673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104711</xdr:rowOff>
    </xdr:from>
    <xdr:to>
      <xdr:col>3</xdr:col>
      <xdr:colOff>3175</xdr:colOff>
      <xdr:row>78</xdr:row>
      <xdr:rowOff>34861</xdr:rowOff>
    </xdr:to>
    <xdr:sp macro="" textlink="">
      <xdr:nvSpPr>
        <xdr:cNvPr id="200" name="円/楕円 199"/>
        <xdr:cNvSpPr/>
      </xdr:nvSpPr>
      <xdr:spPr>
        <a:xfrm>
          <a:off x="1968500" y="133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25988</xdr:rowOff>
    </xdr:from>
    <xdr:ext cx="469744" cy="259045"/>
    <xdr:sp macro="" textlink="">
      <xdr:nvSpPr>
        <xdr:cNvPr id="201" name="テキスト ボックス 200"/>
        <xdr:cNvSpPr txBox="1"/>
      </xdr:nvSpPr>
      <xdr:spPr>
        <a:xfrm>
          <a:off x="1784427" y="1339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126391</xdr:rowOff>
    </xdr:from>
    <xdr:to>
      <xdr:col>1</xdr:col>
      <xdr:colOff>485775</xdr:colOff>
      <xdr:row>78</xdr:row>
      <xdr:rowOff>56541</xdr:rowOff>
    </xdr:to>
    <xdr:sp macro="" textlink="">
      <xdr:nvSpPr>
        <xdr:cNvPr id="202" name="円/楕円 201"/>
        <xdr:cNvSpPr/>
      </xdr:nvSpPr>
      <xdr:spPr>
        <a:xfrm>
          <a:off x="1079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47668</xdr:rowOff>
    </xdr:from>
    <xdr:ext cx="469744" cy="259045"/>
    <xdr:sp macro="" textlink="">
      <xdr:nvSpPr>
        <xdr:cNvPr id="203" name="テキスト ボックス 202"/>
        <xdr:cNvSpPr txBox="1"/>
      </xdr:nvSpPr>
      <xdr:spPr>
        <a:xfrm>
          <a:off x="895427"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80208</xdr:rowOff>
    </xdr:from>
    <xdr:to>
      <xdr:col>6</xdr:col>
      <xdr:colOff>511175</xdr:colOff>
      <xdr:row>96</xdr:row>
      <xdr:rowOff>78645</xdr:rowOff>
    </xdr:to>
    <xdr:cxnSp macro="">
      <xdr:nvCxnSpPr>
        <xdr:cNvPr id="233" name="直線コネクタ 232"/>
        <xdr:cNvCxnSpPr/>
      </xdr:nvCxnSpPr>
      <xdr:spPr>
        <a:xfrm flipV="1">
          <a:off x="3797300" y="16367958"/>
          <a:ext cx="838200" cy="1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78645</xdr:rowOff>
    </xdr:from>
    <xdr:to>
      <xdr:col>5</xdr:col>
      <xdr:colOff>358775</xdr:colOff>
      <xdr:row>97</xdr:row>
      <xdr:rowOff>42545</xdr:rowOff>
    </xdr:to>
    <xdr:cxnSp macro="">
      <xdr:nvCxnSpPr>
        <xdr:cNvPr id="236" name="直線コネクタ 235"/>
        <xdr:cNvCxnSpPr/>
      </xdr:nvCxnSpPr>
      <xdr:spPr>
        <a:xfrm flipV="1">
          <a:off x="2908300" y="16537845"/>
          <a:ext cx="889000" cy="13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42545</xdr:rowOff>
    </xdr:from>
    <xdr:to>
      <xdr:col>4</xdr:col>
      <xdr:colOff>155575</xdr:colOff>
      <xdr:row>97</xdr:row>
      <xdr:rowOff>92323</xdr:rowOff>
    </xdr:to>
    <xdr:cxnSp macro="">
      <xdr:nvCxnSpPr>
        <xdr:cNvPr id="239" name="直線コネクタ 238"/>
        <xdr:cNvCxnSpPr/>
      </xdr:nvCxnSpPr>
      <xdr:spPr>
        <a:xfrm flipV="1">
          <a:off x="2019300" y="16673195"/>
          <a:ext cx="8890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57138</xdr:rowOff>
    </xdr:from>
    <xdr:to>
      <xdr:col>2</xdr:col>
      <xdr:colOff>638175</xdr:colOff>
      <xdr:row>97</xdr:row>
      <xdr:rowOff>92323</xdr:rowOff>
    </xdr:to>
    <xdr:cxnSp macro="">
      <xdr:nvCxnSpPr>
        <xdr:cNvPr id="242" name="直線コネクタ 241"/>
        <xdr:cNvCxnSpPr/>
      </xdr:nvCxnSpPr>
      <xdr:spPr>
        <a:xfrm>
          <a:off x="1130300" y="16687788"/>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29408</xdr:rowOff>
    </xdr:from>
    <xdr:to>
      <xdr:col>6</xdr:col>
      <xdr:colOff>561975</xdr:colOff>
      <xdr:row>95</xdr:row>
      <xdr:rowOff>131008</xdr:rowOff>
    </xdr:to>
    <xdr:sp macro="" textlink="">
      <xdr:nvSpPr>
        <xdr:cNvPr id="252" name="円/楕円 251"/>
        <xdr:cNvSpPr/>
      </xdr:nvSpPr>
      <xdr:spPr>
        <a:xfrm>
          <a:off x="4584700" y="163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52285</xdr:rowOff>
    </xdr:from>
    <xdr:ext cx="534377" cy="259045"/>
    <xdr:sp macro="" textlink="">
      <xdr:nvSpPr>
        <xdr:cNvPr id="253" name="扶助費該当値テキスト"/>
        <xdr:cNvSpPr txBox="1"/>
      </xdr:nvSpPr>
      <xdr:spPr>
        <a:xfrm>
          <a:off x="4686300" y="161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27845</xdr:rowOff>
    </xdr:from>
    <xdr:to>
      <xdr:col>5</xdr:col>
      <xdr:colOff>409575</xdr:colOff>
      <xdr:row>96</xdr:row>
      <xdr:rowOff>129445</xdr:rowOff>
    </xdr:to>
    <xdr:sp macro="" textlink="">
      <xdr:nvSpPr>
        <xdr:cNvPr id="254" name="円/楕円 253"/>
        <xdr:cNvSpPr/>
      </xdr:nvSpPr>
      <xdr:spPr>
        <a:xfrm>
          <a:off x="3746500" y="164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145972</xdr:rowOff>
    </xdr:from>
    <xdr:ext cx="534377" cy="259045"/>
    <xdr:sp macro="" textlink="">
      <xdr:nvSpPr>
        <xdr:cNvPr id="255" name="テキスト ボックス 254"/>
        <xdr:cNvSpPr txBox="1"/>
      </xdr:nvSpPr>
      <xdr:spPr>
        <a:xfrm>
          <a:off x="3530111" y="162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163195</xdr:rowOff>
    </xdr:from>
    <xdr:to>
      <xdr:col>4</xdr:col>
      <xdr:colOff>206375</xdr:colOff>
      <xdr:row>97</xdr:row>
      <xdr:rowOff>93345</xdr:rowOff>
    </xdr:to>
    <xdr:sp macro="" textlink="">
      <xdr:nvSpPr>
        <xdr:cNvPr id="256" name="円/楕円 255"/>
        <xdr:cNvSpPr/>
      </xdr:nvSpPr>
      <xdr:spPr>
        <a:xfrm>
          <a:off x="2857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109872</xdr:rowOff>
    </xdr:from>
    <xdr:ext cx="534377" cy="259045"/>
    <xdr:sp macro="" textlink="">
      <xdr:nvSpPr>
        <xdr:cNvPr id="257" name="テキスト ボックス 256"/>
        <xdr:cNvSpPr txBox="1"/>
      </xdr:nvSpPr>
      <xdr:spPr>
        <a:xfrm>
          <a:off x="2641111" y="163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41523</xdr:rowOff>
    </xdr:from>
    <xdr:to>
      <xdr:col>3</xdr:col>
      <xdr:colOff>3175</xdr:colOff>
      <xdr:row>97</xdr:row>
      <xdr:rowOff>143123</xdr:rowOff>
    </xdr:to>
    <xdr:sp macro="" textlink="">
      <xdr:nvSpPr>
        <xdr:cNvPr id="258" name="円/楕円 257"/>
        <xdr:cNvSpPr/>
      </xdr:nvSpPr>
      <xdr:spPr>
        <a:xfrm>
          <a:off x="1968500" y="1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159650</xdr:rowOff>
    </xdr:from>
    <xdr:ext cx="534377" cy="259045"/>
    <xdr:sp macro="" textlink="">
      <xdr:nvSpPr>
        <xdr:cNvPr id="259" name="テキスト ボックス 258"/>
        <xdr:cNvSpPr txBox="1"/>
      </xdr:nvSpPr>
      <xdr:spPr>
        <a:xfrm>
          <a:off x="1752111" y="164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6338</xdr:rowOff>
    </xdr:from>
    <xdr:to>
      <xdr:col>1</xdr:col>
      <xdr:colOff>485775</xdr:colOff>
      <xdr:row>97</xdr:row>
      <xdr:rowOff>107938</xdr:rowOff>
    </xdr:to>
    <xdr:sp macro="" textlink="">
      <xdr:nvSpPr>
        <xdr:cNvPr id="260" name="円/楕円 259"/>
        <xdr:cNvSpPr/>
      </xdr:nvSpPr>
      <xdr:spPr>
        <a:xfrm>
          <a:off x="1079500" y="166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124465</xdr:rowOff>
    </xdr:from>
    <xdr:ext cx="534377" cy="259045"/>
    <xdr:sp macro="" textlink="">
      <xdr:nvSpPr>
        <xdr:cNvPr id="261" name="テキスト ボックス 260"/>
        <xdr:cNvSpPr txBox="1"/>
      </xdr:nvSpPr>
      <xdr:spPr>
        <a:xfrm>
          <a:off x="863111" y="164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41118</xdr:rowOff>
    </xdr:from>
    <xdr:to>
      <xdr:col>15</xdr:col>
      <xdr:colOff>180975</xdr:colOff>
      <xdr:row>34</xdr:row>
      <xdr:rowOff>129262</xdr:rowOff>
    </xdr:to>
    <xdr:cxnSp macro="">
      <xdr:nvCxnSpPr>
        <xdr:cNvPr id="288" name="直線コネクタ 287"/>
        <xdr:cNvCxnSpPr/>
      </xdr:nvCxnSpPr>
      <xdr:spPr>
        <a:xfrm flipV="1">
          <a:off x="9639300" y="5870418"/>
          <a:ext cx="838200" cy="8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129262</xdr:rowOff>
    </xdr:from>
    <xdr:to>
      <xdr:col>14</xdr:col>
      <xdr:colOff>28575</xdr:colOff>
      <xdr:row>34</xdr:row>
      <xdr:rowOff>159177</xdr:rowOff>
    </xdr:to>
    <xdr:cxnSp macro="">
      <xdr:nvCxnSpPr>
        <xdr:cNvPr id="291" name="直線コネクタ 290"/>
        <xdr:cNvCxnSpPr/>
      </xdr:nvCxnSpPr>
      <xdr:spPr>
        <a:xfrm flipV="1">
          <a:off x="8750300" y="5958562"/>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10203</xdr:rowOff>
    </xdr:from>
    <xdr:to>
      <xdr:col>12</xdr:col>
      <xdr:colOff>511175</xdr:colOff>
      <xdr:row>34</xdr:row>
      <xdr:rowOff>159177</xdr:rowOff>
    </xdr:to>
    <xdr:cxnSp macro="">
      <xdr:nvCxnSpPr>
        <xdr:cNvPr id="294" name="直線コネクタ 293"/>
        <xdr:cNvCxnSpPr/>
      </xdr:nvCxnSpPr>
      <xdr:spPr>
        <a:xfrm>
          <a:off x="7861300" y="5839503"/>
          <a:ext cx="889000" cy="1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10203</xdr:rowOff>
    </xdr:from>
    <xdr:to>
      <xdr:col>11</xdr:col>
      <xdr:colOff>307975</xdr:colOff>
      <xdr:row>35</xdr:row>
      <xdr:rowOff>20096</xdr:rowOff>
    </xdr:to>
    <xdr:cxnSp macro="">
      <xdr:nvCxnSpPr>
        <xdr:cNvPr id="297" name="直線コネクタ 296"/>
        <xdr:cNvCxnSpPr/>
      </xdr:nvCxnSpPr>
      <xdr:spPr>
        <a:xfrm flipV="1">
          <a:off x="6972300" y="5839503"/>
          <a:ext cx="889000" cy="1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161768</xdr:rowOff>
    </xdr:from>
    <xdr:to>
      <xdr:col>15</xdr:col>
      <xdr:colOff>231775</xdr:colOff>
      <xdr:row>34</xdr:row>
      <xdr:rowOff>91918</xdr:rowOff>
    </xdr:to>
    <xdr:sp macro="" textlink="">
      <xdr:nvSpPr>
        <xdr:cNvPr id="307" name="円/楕円 306"/>
        <xdr:cNvSpPr/>
      </xdr:nvSpPr>
      <xdr:spPr>
        <a:xfrm>
          <a:off x="10426700" y="58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13195</xdr:rowOff>
    </xdr:from>
    <xdr:ext cx="599010" cy="259045"/>
    <xdr:sp macro="" textlink="">
      <xdr:nvSpPr>
        <xdr:cNvPr id="308" name="補助費等該当値テキスト"/>
        <xdr:cNvSpPr txBox="1"/>
      </xdr:nvSpPr>
      <xdr:spPr>
        <a:xfrm>
          <a:off x="10528300" y="56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171,562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78462</xdr:rowOff>
    </xdr:from>
    <xdr:to>
      <xdr:col>14</xdr:col>
      <xdr:colOff>79375</xdr:colOff>
      <xdr:row>35</xdr:row>
      <xdr:rowOff>8612</xdr:rowOff>
    </xdr:to>
    <xdr:sp macro="" textlink="">
      <xdr:nvSpPr>
        <xdr:cNvPr id="309" name="円/楕円 308"/>
        <xdr:cNvSpPr/>
      </xdr:nvSpPr>
      <xdr:spPr>
        <a:xfrm>
          <a:off x="9588500" y="59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25139</xdr:rowOff>
    </xdr:from>
    <xdr:ext cx="599010" cy="259045"/>
    <xdr:sp macro="" textlink="">
      <xdr:nvSpPr>
        <xdr:cNvPr id="310" name="テキスト ボックス 309"/>
        <xdr:cNvSpPr txBox="1"/>
      </xdr:nvSpPr>
      <xdr:spPr>
        <a:xfrm>
          <a:off x="9339794" y="568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152,283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108377</xdr:rowOff>
    </xdr:from>
    <xdr:to>
      <xdr:col>12</xdr:col>
      <xdr:colOff>561975</xdr:colOff>
      <xdr:row>35</xdr:row>
      <xdr:rowOff>38527</xdr:rowOff>
    </xdr:to>
    <xdr:sp macro="" textlink="">
      <xdr:nvSpPr>
        <xdr:cNvPr id="311" name="円/楕円 310"/>
        <xdr:cNvSpPr/>
      </xdr:nvSpPr>
      <xdr:spPr>
        <a:xfrm>
          <a:off x="8699500" y="59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55054</xdr:rowOff>
    </xdr:from>
    <xdr:ext cx="599010" cy="259045"/>
    <xdr:sp macro="" textlink="">
      <xdr:nvSpPr>
        <xdr:cNvPr id="312" name="テキスト ボックス 311"/>
        <xdr:cNvSpPr txBox="1"/>
      </xdr:nvSpPr>
      <xdr:spPr>
        <a:xfrm>
          <a:off x="8450794" y="571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145,740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130853</xdr:rowOff>
    </xdr:from>
    <xdr:to>
      <xdr:col>11</xdr:col>
      <xdr:colOff>358775</xdr:colOff>
      <xdr:row>34</xdr:row>
      <xdr:rowOff>61003</xdr:rowOff>
    </xdr:to>
    <xdr:sp macro="" textlink="">
      <xdr:nvSpPr>
        <xdr:cNvPr id="313" name="円/楕円 312"/>
        <xdr:cNvSpPr/>
      </xdr:nvSpPr>
      <xdr:spPr>
        <a:xfrm>
          <a:off x="7810500" y="57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77530</xdr:rowOff>
    </xdr:from>
    <xdr:ext cx="599010" cy="259045"/>
    <xdr:sp macro="" textlink="">
      <xdr:nvSpPr>
        <xdr:cNvPr id="314" name="テキスト ボックス 313"/>
        <xdr:cNvSpPr txBox="1"/>
      </xdr:nvSpPr>
      <xdr:spPr>
        <a:xfrm>
          <a:off x="7561794" y="556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140746</xdr:rowOff>
    </xdr:from>
    <xdr:to>
      <xdr:col>10</xdr:col>
      <xdr:colOff>155575</xdr:colOff>
      <xdr:row>35</xdr:row>
      <xdr:rowOff>70896</xdr:rowOff>
    </xdr:to>
    <xdr:sp macro="" textlink="">
      <xdr:nvSpPr>
        <xdr:cNvPr id="315" name="円/楕円 314"/>
        <xdr:cNvSpPr/>
      </xdr:nvSpPr>
      <xdr:spPr>
        <a:xfrm>
          <a:off x="6921500" y="59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87423</xdr:rowOff>
    </xdr:from>
    <xdr:ext cx="599010" cy="259045"/>
    <xdr:sp macro="" textlink="">
      <xdr:nvSpPr>
        <xdr:cNvPr id="316" name="テキスト ボックス 315"/>
        <xdr:cNvSpPr txBox="1"/>
      </xdr:nvSpPr>
      <xdr:spPr>
        <a:xfrm>
          <a:off x="6672794" y="574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45448</xdr:rowOff>
    </xdr:from>
    <xdr:to>
      <xdr:col>15</xdr:col>
      <xdr:colOff>180975</xdr:colOff>
      <xdr:row>54</xdr:row>
      <xdr:rowOff>31020</xdr:rowOff>
    </xdr:to>
    <xdr:cxnSp macro="">
      <xdr:nvCxnSpPr>
        <xdr:cNvPr id="345" name="直線コネクタ 344"/>
        <xdr:cNvCxnSpPr/>
      </xdr:nvCxnSpPr>
      <xdr:spPr>
        <a:xfrm>
          <a:off x="9639300" y="9132298"/>
          <a:ext cx="838200" cy="1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45448</xdr:rowOff>
    </xdr:from>
    <xdr:to>
      <xdr:col>14</xdr:col>
      <xdr:colOff>28575</xdr:colOff>
      <xdr:row>55</xdr:row>
      <xdr:rowOff>154304</xdr:rowOff>
    </xdr:to>
    <xdr:cxnSp macro="">
      <xdr:nvCxnSpPr>
        <xdr:cNvPr id="348" name="直線コネクタ 347"/>
        <xdr:cNvCxnSpPr/>
      </xdr:nvCxnSpPr>
      <xdr:spPr>
        <a:xfrm flipV="1">
          <a:off x="8750300" y="9132298"/>
          <a:ext cx="889000" cy="45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128621</xdr:rowOff>
    </xdr:from>
    <xdr:to>
      <xdr:col>12</xdr:col>
      <xdr:colOff>511175</xdr:colOff>
      <xdr:row>55</xdr:row>
      <xdr:rowOff>154304</xdr:rowOff>
    </xdr:to>
    <xdr:cxnSp macro="">
      <xdr:nvCxnSpPr>
        <xdr:cNvPr id="351" name="直線コネクタ 350"/>
        <xdr:cNvCxnSpPr/>
      </xdr:nvCxnSpPr>
      <xdr:spPr>
        <a:xfrm>
          <a:off x="7861300" y="9558371"/>
          <a:ext cx="889000" cy="2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74351</xdr:rowOff>
    </xdr:from>
    <xdr:to>
      <xdr:col>11</xdr:col>
      <xdr:colOff>307975</xdr:colOff>
      <xdr:row>55</xdr:row>
      <xdr:rowOff>128621</xdr:rowOff>
    </xdr:to>
    <xdr:cxnSp macro="">
      <xdr:nvCxnSpPr>
        <xdr:cNvPr id="354" name="直線コネクタ 353"/>
        <xdr:cNvCxnSpPr/>
      </xdr:nvCxnSpPr>
      <xdr:spPr>
        <a:xfrm>
          <a:off x="6972300" y="9504101"/>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151670</xdr:rowOff>
    </xdr:from>
    <xdr:to>
      <xdr:col>15</xdr:col>
      <xdr:colOff>231775</xdr:colOff>
      <xdr:row>54</xdr:row>
      <xdr:rowOff>81820</xdr:rowOff>
    </xdr:to>
    <xdr:sp macro="" textlink="">
      <xdr:nvSpPr>
        <xdr:cNvPr id="364" name="円/楕円 363"/>
        <xdr:cNvSpPr/>
      </xdr:nvSpPr>
      <xdr:spPr>
        <a:xfrm>
          <a:off x="10426700" y="92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3097</xdr:rowOff>
    </xdr:from>
    <xdr:ext cx="599010" cy="259045"/>
    <xdr:sp macro="" textlink="">
      <xdr:nvSpPr>
        <xdr:cNvPr id="365" name="普通建設事業費該当値テキスト"/>
        <xdr:cNvSpPr txBox="1"/>
      </xdr:nvSpPr>
      <xdr:spPr>
        <a:xfrm>
          <a:off x="10528300" y="908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228,525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166098</xdr:rowOff>
    </xdr:from>
    <xdr:to>
      <xdr:col>14</xdr:col>
      <xdr:colOff>79375</xdr:colOff>
      <xdr:row>53</xdr:row>
      <xdr:rowOff>96248</xdr:rowOff>
    </xdr:to>
    <xdr:sp macro="" textlink="">
      <xdr:nvSpPr>
        <xdr:cNvPr id="366" name="円/楕円 365"/>
        <xdr:cNvSpPr/>
      </xdr:nvSpPr>
      <xdr:spPr>
        <a:xfrm>
          <a:off x="9588500" y="90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112775</xdr:rowOff>
    </xdr:from>
    <xdr:ext cx="599010" cy="259045"/>
    <xdr:sp macro="" textlink="">
      <xdr:nvSpPr>
        <xdr:cNvPr id="367" name="テキスト ボックス 366"/>
        <xdr:cNvSpPr txBox="1"/>
      </xdr:nvSpPr>
      <xdr:spPr>
        <a:xfrm>
          <a:off x="9339794" y="885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103504</xdr:rowOff>
    </xdr:from>
    <xdr:to>
      <xdr:col>12</xdr:col>
      <xdr:colOff>561975</xdr:colOff>
      <xdr:row>56</xdr:row>
      <xdr:rowOff>33654</xdr:rowOff>
    </xdr:to>
    <xdr:sp macro="" textlink="">
      <xdr:nvSpPr>
        <xdr:cNvPr id="368" name="円/楕円 367"/>
        <xdr:cNvSpPr/>
      </xdr:nvSpPr>
      <xdr:spPr>
        <a:xfrm>
          <a:off x="8699500" y="9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50181</xdr:rowOff>
    </xdr:from>
    <xdr:ext cx="599010" cy="259045"/>
    <xdr:sp macro="" textlink="">
      <xdr:nvSpPr>
        <xdr:cNvPr id="369" name="テキスト ボックス 368"/>
        <xdr:cNvSpPr txBox="1"/>
      </xdr:nvSpPr>
      <xdr:spPr>
        <a:xfrm>
          <a:off x="8450794" y="930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151,167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77821</xdr:rowOff>
    </xdr:from>
    <xdr:to>
      <xdr:col>11</xdr:col>
      <xdr:colOff>358775</xdr:colOff>
      <xdr:row>56</xdr:row>
      <xdr:rowOff>7971</xdr:rowOff>
    </xdr:to>
    <xdr:sp macro="" textlink="">
      <xdr:nvSpPr>
        <xdr:cNvPr id="370" name="円/楕円 369"/>
        <xdr:cNvSpPr/>
      </xdr:nvSpPr>
      <xdr:spPr>
        <a:xfrm>
          <a:off x="7810500" y="95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24498</xdr:rowOff>
    </xdr:from>
    <xdr:ext cx="599010" cy="259045"/>
    <xdr:sp macro="" textlink="">
      <xdr:nvSpPr>
        <xdr:cNvPr id="371" name="テキスト ボックス 370"/>
        <xdr:cNvSpPr txBox="1"/>
      </xdr:nvSpPr>
      <xdr:spPr>
        <a:xfrm>
          <a:off x="7561794" y="928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157,908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23551</xdr:rowOff>
    </xdr:from>
    <xdr:to>
      <xdr:col>10</xdr:col>
      <xdr:colOff>155575</xdr:colOff>
      <xdr:row>55</xdr:row>
      <xdr:rowOff>125151</xdr:rowOff>
    </xdr:to>
    <xdr:sp macro="" textlink="">
      <xdr:nvSpPr>
        <xdr:cNvPr id="372" name="円/楕円 371"/>
        <xdr:cNvSpPr/>
      </xdr:nvSpPr>
      <xdr:spPr>
        <a:xfrm>
          <a:off x="6921500" y="94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141678</xdr:rowOff>
    </xdr:from>
    <xdr:ext cx="599010" cy="259045"/>
    <xdr:sp macro="" textlink="">
      <xdr:nvSpPr>
        <xdr:cNvPr id="373" name="テキスト ボックス 372"/>
        <xdr:cNvSpPr txBox="1"/>
      </xdr:nvSpPr>
      <xdr:spPr>
        <a:xfrm>
          <a:off x="6672794" y="922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56732</xdr:rowOff>
    </xdr:from>
    <xdr:to>
      <xdr:col>15</xdr:col>
      <xdr:colOff>180975</xdr:colOff>
      <xdr:row>76</xdr:row>
      <xdr:rowOff>116260</xdr:rowOff>
    </xdr:to>
    <xdr:cxnSp macro="">
      <xdr:nvCxnSpPr>
        <xdr:cNvPr id="400" name="直線コネクタ 399"/>
        <xdr:cNvCxnSpPr/>
      </xdr:nvCxnSpPr>
      <xdr:spPr>
        <a:xfrm flipV="1">
          <a:off x="9639300" y="12915482"/>
          <a:ext cx="838200" cy="2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5932</xdr:rowOff>
    </xdr:from>
    <xdr:to>
      <xdr:col>15</xdr:col>
      <xdr:colOff>231775</xdr:colOff>
      <xdr:row>75</xdr:row>
      <xdr:rowOff>107532</xdr:rowOff>
    </xdr:to>
    <xdr:sp macro="" textlink="">
      <xdr:nvSpPr>
        <xdr:cNvPr id="410" name="円/楕円 409"/>
        <xdr:cNvSpPr/>
      </xdr:nvSpPr>
      <xdr:spPr>
        <a:xfrm>
          <a:off x="10426700" y="12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28809</xdr:rowOff>
    </xdr:from>
    <xdr:ext cx="599010" cy="259045"/>
    <xdr:sp macro="" textlink="">
      <xdr:nvSpPr>
        <xdr:cNvPr id="411" name="普通建設事業費 （ うち新規整備　）該当値テキスト"/>
        <xdr:cNvSpPr txBox="1"/>
      </xdr:nvSpPr>
      <xdr:spPr>
        <a:xfrm>
          <a:off x="10528300" y="1271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65460</xdr:rowOff>
    </xdr:from>
    <xdr:to>
      <xdr:col>14</xdr:col>
      <xdr:colOff>79375</xdr:colOff>
      <xdr:row>76</xdr:row>
      <xdr:rowOff>167060</xdr:rowOff>
    </xdr:to>
    <xdr:sp macro="" textlink="">
      <xdr:nvSpPr>
        <xdr:cNvPr id="412" name="円/楕円 411"/>
        <xdr:cNvSpPr/>
      </xdr:nvSpPr>
      <xdr:spPr>
        <a:xfrm>
          <a:off x="9588500" y="130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12137</xdr:rowOff>
    </xdr:from>
    <xdr:ext cx="534377" cy="259045"/>
    <xdr:sp macro="" textlink="">
      <xdr:nvSpPr>
        <xdr:cNvPr id="413" name="テキスト ボックス 412"/>
        <xdr:cNvSpPr txBox="1"/>
      </xdr:nvSpPr>
      <xdr:spPr>
        <a:xfrm>
          <a:off x="9372111" y="128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5" name="テキスト ボックス 42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29" name="テキスト ボックス 42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1" name="テキスト ボックス 43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3" name="テキスト ボックス 43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45577</xdr:rowOff>
    </xdr:from>
    <xdr:to>
      <xdr:col>15</xdr:col>
      <xdr:colOff>180340</xdr:colOff>
      <xdr:row>99</xdr:row>
      <xdr:rowOff>44450</xdr:rowOff>
    </xdr:to>
    <xdr:cxnSp macro="">
      <xdr:nvCxnSpPr>
        <xdr:cNvPr id="437" name="直線コネクタ 436"/>
        <xdr:cNvCxnSpPr/>
      </xdr:nvCxnSpPr>
      <xdr:spPr>
        <a:xfrm flipV="1">
          <a:off x="10475595" y="15818977"/>
          <a:ext cx="1270" cy="119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8"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9" name="直線コネクタ 438"/>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163704</xdr:rowOff>
    </xdr:from>
    <xdr:ext cx="599010" cy="259045"/>
    <xdr:sp macro="" textlink="">
      <xdr:nvSpPr>
        <xdr:cNvPr id="440" name="普通建設事業費 （ うち更新整備　）最大値テキスト"/>
        <xdr:cNvSpPr txBox="1"/>
      </xdr:nvSpPr>
      <xdr:spPr>
        <a:xfrm>
          <a:off x="10528300" y="155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92</xdr:row>
      <xdr:rowOff>45577</xdr:rowOff>
    </xdr:from>
    <xdr:to>
      <xdr:col>15</xdr:col>
      <xdr:colOff>269875</xdr:colOff>
      <xdr:row>92</xdr:row>
      <xdr:rowOff>45577</xdr:rowOff>
    </xdr:to>
    <xdr:cxnSp macro="">
      <xdr:nvCxnSpPr>
        <xdr:cNvPr id="441" name="直線コネクタ 440"/>
        <xdr:cNvCxnSpPr/>
      </xdr:nvCxnSpPr>
      <xdr:spPr>
        <a:xfrm>
          <a:off x="10388600" y="158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36381</xdr:rowOff>
    </xdr:from>
    <xdr:to>
      <xdr:col>15</xdr:col>
      <xdr:colOff>180975</xdr:colOff>
      <xdr:row>95</xdr:row>
      <xdr:rowOff>65343</xdr:rowOff>
    </xdr:to>
    <xdr:cxnSp macro="">
      <xdr:nvCxnSpPr>
        <xdr:cNvPr id="442" name="直線コネクタ 441"/>
        <xdr:cNvCxnSpPr/>
      </xdr:nvCxnSpPr>
      <xdr:spPr>
        <a:xfrm>
          <a:off x="9639300" y="15638331"/>
          <a:ext cx="838200" cy="7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154919</xdr:rowOff>
    </xdr:from>
    <xdr:ext cx="534377" cy="259045"/>
    <xdr:sp macro="" textlink="">
      <xdr:nvSpPr>
        <xdr:cNvPr id="443" name="普通建設事業費 （ うち更新整備　）平均値テキスト"/>
        <xdr:cNvSpPr txBox="1"/>
      </xdr:nvSpPr>
      <xdr:spPr>
        <a:xfrm>
          <a:off x="10528300" y="1661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5042</xdr:rowOff>
    </xdr:from>
    <xdr:to>
      <xdr:col>15</xdr:col>
      <xdr:colOff>231775</xdr:colOff>
      <xdr:row>97</xdr:row>
      <xdr:rowOff>106642</xdr:rowOff>
    </xdr:to>
    <xdr:sp macro="" textlink="">
      <xdr:nvSpPr>
        <xdr:cNvPr id="444" name="フローチャート : 判断 443"/>
        <xdr:cNvSpPr/>
      </xdr:nvSpPr>
      <xdr:spPr>
        <a:xfrm>
          <a:off x="10426700" y="1663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134849</xdr:rowOff>
    </xdr:from>
    <xdr:to>
      <xdr:col>14</xdr:col>
      <xdr:colOff>79375</xdr:colOff>
      <xdr:row>97</xdr:row>
      <xdr:rowOff>64999</xdr:rowOff>
    </xdr:to>
    <xdr:sp macro="" textlink="">
      <xdr:nvSpPr>
        <xdr:cNvPr id="445" name="フローチャート : 判断 444"/>
        <xdr:cNvSpPr/>
      </xdr:nvSpPr>
      <xdr:spPr>
        <a:xfrm>
          <a:off x="9588500" y="165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56126</xdr:rowOff>
    </xdr:from>
    <xdr:ext cx="534377" cy="259045"/>
    <xdr:sp macro="" textlink="">
      <xdr:nvSpPr>
        <xdr:cNvPr id="446" name="テキスト ボックス 445"/>
        <xdr:cNvSpPr txBox="1"/>
      </xdr:nvSpPr>
      <xdr:spPr>
        <a:xfrm>
          <a:off x="9372111" y="166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14543</xdr:rowOff>
    </xdr:from>
    <xdr:to>
      <xdr:col>15</xdr:col>
      <xdr:colOff>231775</xdr:colOff>
      <xdr:row>95</xdr:row>
      <xdr:rowOff>116143</xdr:rowOff>
    </xdr:to>
    <xdr:sp macro="" textlink="">
      <xdr:nvSpPr>
        <xdr:cNvPr id="452" name="円/楕円 451"/>
        <xdr:cNvSpPr/>
      </xdr:nvSpPr>
      <xdr:spPr>
        <a:xfrm>
          <a:off x="10426700" y="163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37420</xdr:rowOff>
    </xdr:from>
    <xdr:ext cx="534377" cy="259045"/>
    <xdr:sp macro="" textlink="">
      <xdr:nvSpPr>
        <xdr:cNvPr id="453" name="普通建設事業費 （ うち更新整備　）該当値テキスト"/>
        <xdr:cNvSpPr txBox="1"/>
      </xdr:nvSpPr>
      <xdr:spPr>
        <a:xfrm>
          <a:off x="10528300" y="161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87,258</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157031</xdr:rowOff>
    </xdr:from>
    <xdr:to>
      <xdr:col>14</xdr:col>
      <xdr:colOff>79375</xdr:colOff>
      <xdr:row>91</xdr:row>
      <xdr:rowOff>87181</xdr:rowOff>
    </xdr:to>
    <xdr:sp macro="" textlink="">
      <xdr:nvSpPr>
        <xdr:cNvPr id="454" name="円/楕円 453"/>
        <xdr:cNvSpPr/>
      </xdr:nvSpPr>
      <xdr:spPr>
        <a:xfrm>
          <a:off x="9588500" y="155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103708</xdr:rowOff>
    </xdr:from>
    <xdr:ext cx="599010" cy="259045"/>
    <xdr:sp macro="" textlink="">
      <xdr:nvSpPr>
        <xdr:cNvPr id="455" name="テキスト ボックス 454"/>
        <xdr:cNvSpPr txBox="1"/>
      </xdr:nvSpPr>
      <xdr:spPr>
        <a:xfrm>
          <a:off x="9339794" y="1536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116322</xdr:rowOff>
    </xdr:from>
    <xdr:to>
      <xdr:col>23</xdr:col>
      <xdr:colOff>517525</xdr:colOff>
      <xdr:row>39</xdr:row>
      <xdr:rowOff>44450</xdr:rowOff>
    </xdr:to>
    <xdr:cxnSp macro="">
      <xdr:nvCxnSpPr>
        <xdr:cNvPr id="484" name="直線コネクタ 483"/>
        <xdr:cNvCxnSpPr/>
      </xdr:nvCxnSpPr>
      <xdr:spPr>
        <a:xfrm>
          <a:off x="15481300" y="6631422"/>
          <a:ext cx="8382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116322</xdr:rowOff>
    </xdr:from>
    <xdr:to>
      <xdr:col>22</xdr:col>
      <xdr:colOff>365125</xdr:colOff>
      <xdr:row>38</xdr:row>
      <xdr:rowOff>157089</xdr:rowOff>
    </xdr:to>
    <xdr:cxnSp macro="">
      <xdr:nvCxnSpPr>
        <xdr:cNvPr id="487" name="直線コネクタ 486"/>
        <xdr:cNvCxnSpPr/>
      </xdr:nvCxnSpPr>
      <xdr:spPr>
        <a:xfrm flipV="1">
          <a:off x="14592300" y="663142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9" name="テキスト ボックス 488"/>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157089</xdr:rowOff>
    </xdr:from>
    <xdr:to>
      <xdr:col>21</xdr:col>
      <xdr:colOff>161925</xdr:colOff>
      <xdr:row>39</xdr:row>
      <xdr:rowOff>12256</xdr:rowOff>
    </xdr:to>
    <xdr:cxnSp macro="">
      <xdr:nvCxnSpPr>
        <xdr:cNvPr id="490" name="直線コネクタ 489"/>
        <xdr:cNvCxnSpPr/>
      </xdr:nvCxnSpPr>
      <xdr:spPr>
        <a:xfrm flipV="1">
          <a:off x="13703300" y="6672189"/>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169464</xdr:rowOff>
    </xdr:from>
    <xdr:to>
      <xdr:col>19</xdr:col>
      <xdr:colOff>644525</xdr:colOff>
      <xdr:row>39</xdr:row>
      <xdr:rowOff>12256</xdr:rowOff>
    </xdr:to>
    <xdr:cxnSp macro="">
      <xdr:nvCxnSpPr>
        <xdr:cNvPr id="493" name="直線コネクタ 492"/>
        <xdr:cNvCxnSpPr/>
      </xdr:nvCxnSpPr>
      <xdr:spPr>
        <a:xfrm>
          <a:off x="12814300" y="6684564"/>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65522</xdr:rowOff>
    </xdr:from>
    <xdr:to>
      <xdr:col>22</xdr:col>
      <xdr:colOff>415925</xdr:colOff>
      <xdr:row>38</xdr:row>
      <xdr:rowOff>167122</xdr:rowOff>
    </xdr:to>
    <xdr:sp macro="" textlink="">
      <xdr:nvSpPr>
        <xdr:cNvPr id="505" name="円/楕円 504"/>
        <xdr:cNvSpPr/>
      </xdr:nvSpPr>
      <xdr:spPr>
        <a:xfrm>
          <a:off x="15430500" y="65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12199</xdr:rowOff>
    </xdr:from>
    <xdr:ext cx="534377" cy="259045"/>
    <xdr:sp macro="" textlink="">
      <xdr:nvSpPr>
        <xdr:cNvPr id="506" name="テキスト ボックス 505"/>
        <xdr:cNvSpPr txBox="1"/>
      </xdr:nvSpPr>
      <xdr:spPr>
        <a:xfrm>
          <a:off x="15214111" y="63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106289</xdr:rowOff>
    </xdr:from>
    <xdr:to>
      <xdr:col>21</xdr:col>
      <xdr:colOff>212725</xdr:colOff>
      <xdr:row>39</xdr:row>
      <xdr:rowOff>36439</xdr:rowOff>
    </xdr:to>
    <xdr:sp macro="" textlink="">
      <xdr:nvSpPr>
        <xdr:cNvPr id="507" name="円/楕円 506"/>
        <xdr:cNvSpPr/>
      </xdr:nvSpPr>
      <xdr:spPr>
        <a:xfrm>
          <a:off x="14541500" y="66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27566</xdr:rowOff>
    </xdr:from>
    <xdr:ext cx="469744" cy="259045"/>
    <xdr:sp macro="" textlink="">
      <xdr:nvSpPr>
        <xdr:cNvPr id="508" name="テキスト ボックス 507"/>
        <xdr:cNvSpPr txBox="1"/>
      </xdr:nvSpPr>
      <xdr:spPr>
        <a:xfrm>
          <a:off x="14357427" y="671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132906</xdr:rowOff>
    </xdr:from>
    <xdr:to>
      <xdr:col>20</xdr:col>
      <xdr:colOff>9525</xdr:colOff>
      <xdr:row>39</xdr:row>
      <xdr:rowOff>63056</xdr:rowOff>
    </xdr:to>
    <xdr:sp macro="" textlink="">
      <xdr:nvSpPr>
        <xdr:cNvPr id="509" name="円/楕円 508"/>
        <xdr:cNvSpPr/>
      </xdr:nvSpPr>
      <xdr:spPr>
        <a:xfrm>
          <a:off x="13652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54183</xdr:rowOff>
    </xdr:from>
    <xdr:ext cx="469744" cy="259045"/>
    <xdr:sp macro="" textlink="">
      <xdr:nvSpPr>
        <xdr:cNvPr id="510" name="テキスト ボックス 509"/>
        <xdr:cNvSpPr txBox="1"/>
      </xdr:nvSpPr>
      <xdr:spPr>
        <a:xfrm>
          <a:off x="13468427"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118664</xdr:rowOff>
    </xdr:from>
    <xdr:to>
      <xdr:col>18</xdr:col>
      <xdr:colOff>492125</xdr:colOff>
      <xdr:row>39</xdr:row>
      <xdr:rowOff>48814</xdr:rowOff>
    </xdr:to>
    <xdr:sp macro="" textlink="">
      <xdr:nvSpPr>
        <xdr:cNvPr id="511" name="円/楕円 510"/>
        <xdr:cNvSpPr/>
      </xdr:nvSpPr>
      <xdr:spPr>
        <a:xfrm>
          <a:off x="12763500" y="66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39941</xdr:rowOff>
    </xdr:from>
    <xdr:ext cx="469744" cy="259045"/>
    <xdr:sp macro="" textlink="">
      <xdr:nvSpPr>
        <xdr:cNvPr id="512" name="テキスト ボックス 511"/>
        <xdr:cNvSpPr txBox="1"/>
      </xdr:nvSpPr>
      <xdr:spPr>
        <a:xfrm>
          <a:off x="12579427" y="67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90219</xdr:rowOff>
    </xdr:from>
    <xdr:to>
      <xdr:col>23</xdr:col>
      <xdr:colOff>517525</xdr:colOff>
      <xdr:row>76</xdr:row>
      <xdr:rowOff>108474</xdr:rowOff>
    </xdr:to>
    <xdr:cxnSp macro="">
      <xdr:nvCxnSpPr>
        <xdr:cNvPr id="586" name="直線コネクタ 585"/>
        <xdr:cNvCxnSpPr/>
      </xdr:nvCxnSpPr>
      <xdr:spPr>
        <a:xfrm>
          <a:off x="15481300" y="13120419"/>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81556</xdr:rowOff>
    </xdr:from>
    <xdr:to>
      <xdr:col>22</xdr:col>
      <xdr:colOff>365125</xdr:colOff>
      <xdr:row>76</xdr:row>
      <xdr:rowOff>90219</xdr:rowOff>
    </xdr:to>
    <xdr:cxnSp macro="">
      <xdr:nvCxnSpPr>
        <xdr:cNvPr id="589" name="直線コネクタ 588"/>
        <xdr:cNvCxnSpPr/>
      </xdr:nvCxnSpPr>
      <xdr:spPr>
        <a:xfrm>
          <a:off x="14592300" y="13111756"/>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31876</xdr:rowOff>
    </xdr:from>
    <xdr:to>
      <xdr:col>21</xdr:col>
      <xdr:colOff>161925</xdr:colOff>
      <xdr:row>76</xdr:row>
      <xdr:rowOff>81556</xdr:rowOff>
    </xdr:to>
    <xdr:cxnSp macro="">
      <xdr:nvCxnSpPr>
        <xdr:cNvPr id="592" name="直線コネクタ 591"/>
        <xdr:cNvCxnSpPr/>
      </xdr:nvCxnSpPr>
      <xdr:spPr>
        <a:xfrm>
          <a:off x="13703300" y="13062076"/>
          <a:ext cx="889000" cy="4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1712</xdr:rowOff>
    </xdr:from>
    <xdr:to>
      <xdr:col>19</xdr:col>
      <xdr:colOff>644525</xdr:colOff>
      <xdr:row>76</xdr:row>
      <xdr:rowOff>31876</xdr:rowOff>
    </xdr:to>
    <xdr:cxnSp macro="">
      <xdr:nvCxnSpPr>
        <xdr:cNvPr id="595" name="直線コネクタ 594"/>
        <xdr:cNvCxnSpPr/>
      </xdr:nvCxnSpPr>
      <xdr:spPr>
        <a:xfrm>
          <a:off x="12814300" y="13031912"/>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57674</xdr:rowOff>
    </xdr:from>
    <xdr:to>
      <xdr:col>23</xdr:col>
      <xdr:colOff>568325</xdr:colOff>
      <xdr:row>76</xdr:row>
      <xdr:rowOff>159274</xdr:rowOff>
    </xdr:to>
    <xdr:sp macro="" textlink="">
      <xdr:nvSpPr>
        <xdr:cNvPr id="605" name="円/楕円 604"/>
        <xdr:cNvSpPr/>
      </xdr:nvSpPr>
      <xdr:spPr>
        <a:xfrm>
          <a:off x="16268700" y="130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36101</xdr:rowOff>
    </xdr:from>
    <xdr:ext cx="534377" cy="259045"/>
    <xdr:sp macro="" textlink="">
      <xdr:nvSpPr>
        <xdr:cNvPr id="606" name="公債費該当値テキスト"/>
        <xdr:cNvSpPr txBox="1"/>
      </xdr:nvSpPr>
      <xdr:spPr>
        <a:xfrm>
          <a:off x="16370300" y="130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39419</xdr:rowOff>
    </xdr:from>
    <xdr:to>
      <xdr:col>22</xdr:col>
      <xdr:colOff>415925</xdr:colOff>
      <xdr:row>76</xdr:row>
      <xdr:rowOff>141019</xdr:rowOff>
    </xdr:to>
    <xdr:sp macro="" textlink="">
      <xdr:nvSpPr>
        <xdr:cNvPr id="607" name="円/楕円 606"/>
        <xdr:cNvSpPr/>
      </xdr:nvSpPr>
      <xdr:spPr>
        <a:xfrm>
          <a:off x="15430500" y="130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132146</xdr:rowOff>
    </xdr:from>
    <xdr:ext cx="534377" cy="259045"/>
    <xdr:sp macro="" textlink="">
      <xdr:nvSpPr>
        <xdr:cNvPr id="608" name="テキスト ボックス 607"/>
        <xdr:cNvSpPr txBox="1"/>
      </xdr:nvSpPr>
      <xdr:spPr>
        <a:xfrm>
          <a:off x="15214111" y="131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30756</xdr:rowOff>
    </xdr:from>
    <xdr:to>
      <xdr:col>21</xdr:col>
      <xdr:colOff>212725</xdr:colOff>
      <xdr:row>76</xdr:row>
      <xdr:rowOff>132356</xdr:rowOff>
    </xdr:to>
    <xdr:sp macro="" textlink="">
      <xdr:nvSpPr>
        <xdr:cNvPr id="609" name="円/楕円 608"/>
        <xdr:cNvSpPr/>
      </xdr:nvSpPr>
      <xdr:spPr>
        <a:xfrm>
          <a:off x="14541500" y="130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123483</xdr:rowOff>
    </xdr:from>
    <xdr:ext cx="534377" cy="259045"/>
    <xdr:sp macro="" textlink="">
      <xdr:nvSpPr>
        <xdr:cNvPr id="610" name="テキスト ボックス 609"/>
        <xdr:cNvSpPr txBox="1"/>
      </xdr:nvSpPr>
      <xdr:spPr>
        <a:xfrm>
          <a:off x="14325111" y="1315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152526</xdr:rowOff>
    </xdr:from>
    <xdr:to>
      <xdr:col>20</xdr:col>
      <xdr:colOff>9525</xdr:colOff>
      <xdr:row>76</xdr:row>
      <xdr:rowOff>82676</xdr:rowOff>
    </xdr:to>
    <xdr:sp macro="" textlink="">
      <xdr:nvSpPr>
        <xdr:cNvPr id="611" name="円/楕円 610"/>
        <xdr:cNvSpPr/>
      </xdr:nvSpPr>
      <xdr:spPr>
        <a:xfrm>
          <a:off x="13652500" y="130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73803</xdr:rowOff>
    </xdr:from>
    <xdr:ext cx="534377" cy="259045"/>
    <xdr:sp macro="" textlink="">
      <xdr:nvSpPr>
        <xdr:cNvPr id="612" name="テキスト ボックス 611"/>
        <xdr:cNvSpPr txBox="1"/>
      </xdr:nvSpPr>
      <xdr:spPr>
        <a:xfrm>
          <a:off x="13436111" y="131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122362</xdr:rowOff>
    </xdr:from>
    <xdr:to>
      <xdr:col>18</xdr:col>
      <xdr:colOff>492125</xdr:colOff>
      <xdr:row>76</xdr:row>
      <xdr:rowOff>52512</xdr:rowOff>
    </xdr:to>
    <xdr:sp macro="" textlink="">
      <xdr:nvSpPr>
        <xdr:cNvPr id="613" name="円/楕円 612"/>
        <xdr:cNvSpPr/>
      </xdr:nvSpPr>
      <xdr:spPr>
        <a:xfrm>
          <a:off x="12763500" y="12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43639</xdr:rowOff>
    </xdr:from>
    <xdr:ext cx="534377" cy="259045"/>
    <xdr:sp macro="" textlink="">
      <xdr:nvSpPr>
        <xdr:cNvPr id="614" name="テキスト ボックス 613"/>
        <xdr:cNvSpPr txBox="1"/>
      </xdr:nvSpPr>
      <xdr:spPr>
        <a:xfrm>
          <a:off x="12547111" y="130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19693</xdr:rowOff>
    </xdr:from>
    <xdr:to>
      <xdr:col>23</xdr:col>
      <xdr:colOff>517525</xdr:colOff>
      <xdr:row>97</xdr:row>
      <xdr:rowOff>165125</xdr:rowOff>
    </xdr:to>
    <xdr:cxnSp macro="">
      <xdr:nvCxnSpPr>
        <xdr:cNvPr id="641" name="直線コネクタ 640"/>
        <xdr:cNvCxnSpPr/>
      </xdr:nvCxnSpPr>
      <xdr:spPr>
        <a:xfrm flipV="1">
          <a:off x="15481300" y="16650343"/>
          <a:ext cx="838200" cy="14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2"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11446</xdr:rowOff>
    </xdr:from>
    <xdr:to>
      <xdr:col>22</xdr:col>
      <xdr:colOff>365125</xdr:colOff>
      <xdr:row>97</xdr:row>
      <xdr:rowOff>165125</xdr:rowOff>
    </xdr:to>
    <xdr:cxnSp macro="">
      <xdr:nvCxnSpPr>
        <xdr:cNvPr id="644" name="直線コネクタ 643"/>
        <xdr:cNvCxnSpPr/>
      </xdr:nvCxnSpPr>
      <xdr:spPr>
        <a:xfrm>
          <a:off x="14592300" y="16470646"/>
          <a:ext cx="889000" cy="3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11446</xdr:rowOff>
    </xdr:from>
    <xdr:to>
      <xdr:col>21</xdr:col>
      <xdr:colOff>161925</xdr:colOff>
      <xdr:row>97</xdr:row>
      <xdr:rowOff>11387</xdr:rowOff>
    </xdr:to>
    <xdr:cxnSp macro="">
      <xdr:nvCxnSpPr>
        <xdr:cNvPr id="647" name="直線コネクタ 646"/>
        <xdr:cNvCxnSpPr/>
      </xdr:nvCxnSpPr>
      <xdr:spPr>
        <a:xfrm flipV="1">
          <a:off x="13703300" y="16470646"/>
          <a:ext cx="889000" cy="17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9" name="テキスト ボックス 648"/>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11387</xdr:rowOff>
    </xdr:from>
    <xdr:to>
      <xdr:col>19</xdr:col>
      <xdr:colOff>644525</xdr:colOff>
      <xdr:row>97</xdr:row>
      <xdr:rowOff>28952</xdr:rowOff>
    </xdr:to>
    <xdr:cxnSp macro="">
      <xdr:nvCxnSpPr>
        <xdr:cNvPr id="650" name="直線コネクタ 649"/>
        <xdr:cNvCxnSpPr/>
      </xdr:nvCxnSpPr>
      <xdr:spPr>
        <a:xfrm flipV="1">
          <a:off x="12814300" y="16642037"/>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2" name="テキスト ボックス 651"/>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4" name="テキスト ボックス 653"/>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140343</xdr:rowOff>
    </xdr:from>
    <xdr:to>
      <xdr:col>23</xdr:col>
      <xdr:colOff>568325</xdr:colOff>
      <xdr:row>97</xdr:row>
      <xdr:rowOff>70493</xdr:rowOff>
    </xdr:to>
    <xdr:sp macro="" textlink="">
      <xdr:nvSpPr>
        <xdr:cNvPr id="660" name="円/楕円 659"/>
        <xdr:cNvSpPr/>
      </xdr:nvSpPr>
      <xdr:spPr>
        <a:xfrm>
          <a:off x="16268700" y="165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163220</xdr:rowOff>
    </xdr:from>
    <xdr:ext cx="534377" cy="259045"/>
    <xdr:sp macro="" textlink="">
      <xdr:nvSpPr>
        <xdr:cNvPr id="661" name="積立金該当値テキスト"/>
        <xdr:cNvSpPr txBox="1"/>
      </xdr:nvSpPr>
      <xdr:spPr>
        <a:xfrm>
          <a:off x="16370300" y="164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114325</xdr:rowOff>
    </xdr:from>
    <xdr:to>
      <xdr:col>22</xdr:col>
      <xdr:colOff>415925</xdr:colOff>
      <xdr:row>98</xdr:row>
      <xdr:rowOff>44475</xdr:rowOff>
    </xdr:to>
    <xdr:sp macro="" textlink="">
      <xdr:nvSpPr>
        <xdr:cNvPr id="662" name="円/楕円 661"/>
        <xdr:cNvSpPr/>
      </xdr:nvSpPr>
      <xdr:spPr>
        <a:xfrm>
          <a:off x="15430500" y="167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35602</xdr:rowOff>
    </xdr:from>
    <xdr:ext cx="534377" cy="259045"/>
    <xdr:sp macro="" textlink="">
      <xdr:nvSpPr>
        <xdr:cNvPr id="663" name="テキスト ボックス 662"/>
        <xdr:cNvSpPr txBox="1"/>
      </xdr:nvSpPr>
      <xdr:spPr>
        <a:xfrm>
          <a:off x="15214111" y="1683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132096</xdr:rowOff>
    </xdr:from>
    <xdr:to>
      <xdr:col>21</xdr:col>
      <xdr:colOff>212725</xdr:colOff>
      <xdr:row>96</xdr:row>
      <xdr:rowOff>62246</xdr:rowOff>
    </xdr:to>
    <xdr:sp macro="" textlink="">
      <xdr:nvSpPr>
        <xdr:cNvPr id="664" name="円/楕円 663"/>
        <xdr:cNvSpPr/>
      </xdr:nvSpPr>
      <xdr:spPr>
        <a:xfrm>
          <a:off x="14541500" y="164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78773</xdr:rowOff>
    </xdr:from>
    <xdr:ext cx="599010" cy="259045"/>
    <xdr:sp macro="" textlink="">
      <xdr:nvSpPr>
        <xdr:cNvPr id="665" name="テキスト ボックス 664"/>
        <xdr:cNvSpPr txBox="1"/>
      </xdr:nvSpPr>
      <xdr:spPr>
        <a:xfrm>
          <a:off x="14292794" y="1619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132037</xdr:rowOff>
    </xdr:from>
    <xdr:to>
      <xdr:col>20</xdr:col>
      <xdr:colOff>9525</xdr:colOff>
      <xdr:row>97</xdr:row>
      <xdr:rowOff>62187</xdr:rowOff>
    </xdr:to>
    <xdr:sp macro="" textlink="">
      <xdr:nvSpPr>
        <xdr:cNvPr id="666" name="円/楕円 665"/>
        <xdr:cNvSpPr/>
      </xdr:nvSpPr>
      <xdr:spPr>
        <a:xfrm>
          <a:off x="13652500" y="165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78714</xdr:rowOff>
    </xdr:from>
    <xdr:ext cx="534377" cy="259045"/>
    <xdr:sp macro="" textlink="">
      <xdr:nvSpPr>
        <xdr:cNvPr id="667" name="テキスト ボックス 666"/>
        <xdr:cNvSpPr txBox="1"/>
      </xdr:nvSpPr>
      <xdr:spPr>
        <a:xfrm>
          <a:off x="13436111" y="163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149602</xdr:rowOff>
    </xdr:from>
    <xdr:to>
      <xdr:col>18</xdr:col>
      <xdr:colOff>492125</xdr:colOff>
      <xdr:row>97</xdr:row>
      <xdr:rowOff>79752</xdr:rowOff>
    </xdr:to>
    <xdr:sp macro="" textlink="">
      <xdr:nvSpPr>
        <xdr:cNvPr id="668" name="円/楕円 667"/>
        <xdr:cNvSpPr/>
      </xdr:nvSpPr>
      <xdr:spPr>
        <a:xfrm>
          <a:off x="12763500" y="166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96279</xdr:rowOff>
    </xdr:from>
    <xdr:ext cx="534377" cy="259045"/>
    <xdr:sp macro="" textlink="">
      <xdr:nvSpPr>
        <xdr:cNvPr id="669" name="テキスト ボックス 668"/>
        <xdr:cNvSpPr txBox="1"/>
      </xdr:nvSpPr>
      <xdr:spPr>
        <a:xfrm>
          <a:off x="12547111" y="1638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151257</xdr:rowOff>
    </xdr:from>
    <xdr:to>
      <xdr:col>32</xdr:col>
      <xdr:colOff>187325</xdr:colOff>
      <xdr:row>38</xdr:row>
      <xdr:rowOff>54610</xdr:rowOff>
    </xdr:to>
    <xdr:cxnSp macro="">
      <xdr:nvCxnSpPr>
        <xdr:cNvPr id="698" name="直線コネクタ 697"/>
        <xdr:cNvCxnSpPr/>
      </xdr:nvCxnSpPr>
      <xdr:spPr>
        <a:xfrm flipV="1">
          <a:off x="21323300" y="6494907"/>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9"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10668</xdr:rowOff>
    </xdr:from>
    <xdr:to>
      <xdr:col>31</xdr:col>
      <xdr:colOff>34925</xdr:colOff>
      <xdr:row>38</xdr:row>
      <xdr:rowOff>54610</xdr:rowOff>
    </xdr:to>
    <xdr:cxnSp macro="">
      <xdr:nvCxnSpPr>
        <xdr:cNvPr id="701" name="直線コネクタ 700"/>
        <xdr:cNvCxnSpPr/>
      </xdr:nvCxnSpPr>
      <xdr:spPr>
        <a:xfrm>
          <a:off x="20434300" y="6525768"/>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3" name="テキスト ボックス 702"/>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167386</xdr:rowOff>
    </xdr:from>
    <xdr:to>
      <xdr:col>29</xdr:col>
      <xdr:colOff>517525</xdr:colOff>
      <xdr:row>38</xdr:row>
      <xdr:rowOff>10668</xdr:rowOff>
    </xdr:to>
    <xdr:cxnSp macro="">
      <xdr:nvCxnSpPr>
        <xdr:cNvPr id="704" name="直線コネクタ 703"/>
        <xdr:cNvCxnSpPr/>
      </xdr:nvCxnSpPr>
      <xdr:spPr>
        <a:xfrm>
          <a:off x="19545300" y="6511036"/>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6" name="テキスト ボックス 705"/>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111252</xdr:rowOff>
    </xdr:from>
    <xdr:to>
      <xdr:col>28</xdr:col>
      <xdr:colOff>314325</xdr:colOff>
      <xdr:row>37</xdr:row>
      <xdr:rowOff>167386</xdr:rowOff>
    </xdr:to>
    <xdr:cxnSp macro="">
      <xdr:nvCxnSpPr>
        <xdr:cNvPr id="707" name="直線コネクタ 706"/>
        <xdr:cNvCxnSpPr/>
      </xdr:nvCxnSpPr>
      <xdr:spPr>
        <a:xfrm>
          <a:off x="18656300" y="5769102"/>
          <a:ext cx="889000" cy="7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9" name="テキスト ボックス 708"/>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11" name="テキスト ボックス 710"/>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100457</xdr:rowOff>
    </xdr:from>
    <xdr:to>
      <xdr:col>32</xdr:col>
      <xdr:colOff>238125</xdr:colOff>
      <xdr:row>38</xdr:row>
      <xdr:rowOff>30607</xdr:rowOff>
    </xdr:to>
    <xdr:sp macro="" textlink="">
      <xdr:nvSpPr>
        <xdr:cNvPr id="717" name="円/楕円 716"/>
        <xdr:cNvSpPr/>
      </xdr:nvSpPr>
      <xdr:spPr>
        <a:xfrm>
          <a:off x="22110700" y="6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123334</xdr:rowOff>
    </xdr:from>
    <xdr:ext cx="469744" cy="259045"/>
    <xdr:sp macro="" textlink="">
      <xdr:nvSpPr>
        <xdr:cNvPr id="718" name="投資及び出資金該当値テキスト"/>
        <xdr:cNvSpPr txBox="1"/>
      </xdr:nvSpPr>
      <xdr:spPr>
        <a:xfrm>
          <a:off x="22212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3810</xdr:rowOff>
    </xdr:from>
    <xdr:to>
      <xdr:col>31</xdr:col>
      <xdr:colOff>85725</xdr:colOff>
      <xdr:row>38</xdr:row>
      <xdr:rowOff>105410</xdr:rowOff>
    </xdr:to>
    <xdr:sp macro="" textlink="">
      <xdr:nvSpPr>
        <xdr:cNvPr id="719" name="円/楕円 718"/>
        <xdr:cNvSpPr/>
      </xdr:nvSpPr>
      <xdr:spPr>
        <a:xfrm>
          <a:off x="21272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121937</xdr:rowOff>
    </xdr:from>
    <xdr:ext cx="469744" cy="259045"/>
    <xdr:sp macro="" textlink="">
      <xdr:nvSpPr>
        <xdr:cNvPr id="720" name="テキスト ボックス 719"/>
        <xdr:cNvSpPr txBox="1"/>
      </xdr:nvSpPr>
      <xdr:spPr>
        <a:xfrm>
          <a:off x="21088427"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131318</xdr:rowOff>
    </xdr:from>
    <xdr:to>
      <xdr:col>29</xdr:col>
      <xdr:colOff>568325</xdr:colOff>
      <xdr:row>38</xdr:row>
      <xdr:rowOff>61468</xdr:rowOff>
    </xdr:to>
    <xdr:sp macro="" textlink="">
      <xdr:nvSpPr>
        <xdr:cNvPr id="721" name="円/楕円 720"/>
        <xdr:cNvSpPr/>
      </xdr:nvSpPr>
      <xdr:spPr>
        <a:xfrm>
          <a:off x="20383500" y="64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77995</xdr:rowOff>
    </xdr:from>
    <xdr:ext cx="469744" cy="259045"/>
    <xdr:sp macro="" textlink="">
      <xdr:nvSpPr>
        <xdr:cNvPr id="722" name="テキスト ボックス 721"/>
        <xdr:cNvSpPr txBox="1"/>
      </xdr:nvSpPr>
      <xdr:spPr>
        <a:xfrm>
          <a:off x="20199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116586</xdr:rowOff>
    </xdr:from>
    <xdr:to>
      <xdr:col>28</xdr:col>
      <xdr:colOff>365125</xdr:colOff>
      <xdr:row>38</xdr:row>
      <xdr:rowOff>46736</xdr:rowOff>
    </xdr:to>
    <xdr:sp macro="" textlink="">
      <xdr:nvSpPr>
        <xdr:cNvPr id="723" name="円/楕円 722"/>
        <xdr:cNvSpPr/>
      </xdr:nvSpPr>
      <xdr:spPr>
        <a:xfrm>
          <a:off x="19494500" y="64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63263</xdr:rowOff>
    </xdr:from>
    <xdr:ext cx="469744" cy="259045"/>
    <xdr:sp macro="" textlink="">
      <xdr:nvSpPr>
        <xdr:cNvPr id="724" name="テキスト ボックス 723"/>
        <xdr:cNvSpPr txBox="1"/>
      </xdr:nvSpPr>
      <xdr:spPr>
        <a:xfrm>
          <a:off x="19310427" y="62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60452</xdr:rowOff>
    </xdr:from>
    <xdr:to>
      <xdr:col>27</xdr:col>
      <xdr:colOff>161925</xdr:colOff>
      <xdr:row>33</xdr:row>
      <xdr:rowOff>162052</xdr:rowOff>
    </xdr:to>
    <xdr:sp macro="" textlink="">
      <xdr:nvSpPr>
        <xdr:cNvPr id="725" name="円/楕円 724"/>
        <xdr:cNvSpPr/>
      </xdr:nvSpPr>
      <xdr:spPr>
        <a:xfrm>
          <a:off x="18605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7129</xdr:rowOff>
    </xdr:from>
    <xdr:ext cx="469744" cy="259045"/>
    <xdr:sp macro="" textlink="">
      <xdr:nvSpPr>
        <xdr:cNvPr id="726" name="テキスト ボックス 725"/>
        <xdr:cNvSpPr txBox="1"/>
      </xdr:nvSpPr>
      <xdr:spPr>
        <a:xfrm>
          <a:off x="18421427" y="54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5" name="直線コネクタ 75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27153</xdr:rowOff>
    </xdr:from>
    <xdr:to>
      <xdr:col>28</xdr:col>
      <xdr:colOff>314325</xdr:colOff>
      <xdr:row>59</xdr:row>
      <xdr:rowOff>44450</xdr:rowOff>
    </xdr:to>
    <xdr:cxnSp macro="">
      <xdr:nvCxnSpPr>
        <xdr:cNvPr id="764" name="直線コネクタ 763"/>
        <xdr:cNvCxnSpPr/>
      </xdr:nvCxnSpPr>
      <xdr:spPr>
        <a:xfrm>
          <a:off x="18656300" y="10142703"/>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4" name="円/楕円 77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147803</xdr:rowOff>
    </xdr:from>
    <xdr:to>
      <xdr:col>27</xdr:col>
      <xdr:colOff>161925</xdr:colOff>
      <xdr:row>59</xdr:row>
      <xdr:rowOff>77953</xdr:rowOff>
    </xdr:to>
    <xdr:sp macro="" textlink="">
      <xdr:nvSpPr>
        <xdr:cNvPr id="782" name="円/楕円 781"/>
        <xdr:cNvSpPr/>
      </xdr:nvSpPr>
      <xdr:spPr>
        <a:xfrm>
          <a:off x="18605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69080</xdr:rowOff>
    </xdr:from>
    <xdr:ext cx="378565" cy="259045"/>
    <xdr:sp macro="" textlink="">
      <xdr:nvSpPr>
        <xdr:cNvPr id="783" name="テキスト ボックス 782"/>
        <xdr:cNvSpPr txBox="1"/>
      </xdr:nvSpPr>
      <xdr:spPr>
        <a:xfrm>
          <a:off x="18467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139105</xdr:rowOff>
    </xdr:from>
    <xdr:to>
      <xdr:col>32</xdr:col>
      <xdr:colOff>187325</xdr:colOff>
      <xdr:row>72</xdr:row>
      <xdr:rowOff>145750</xdr:rowOff>
    </xdr:to>
    <xdr:cxnSp macro="">
      <xdr:nvCxnSpPr>
        <xdr:cNvPr id="812" name="直線コネクタ 811"/>
        <xdr:cNvCxnSpPr/>
      </xdr:nvCxnSpPr>
      <xdr:spPr>
        <a:xfrm>
          <a:off x="21323300" y="12483505"/>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3"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139105</xdr:rowOff>
    </xdr:from>
    <xdr:to>
      <xdr:col>31</xdr:col>
      <xdr:colOff>34925</xdr:colOff>
      <xdr:row>73</xdr:row>
      <xdr:rowOff>58455</xdr:rowOff>
    </xdr:to>
    <xdr:cxnSp macro="">
      <xdr:nvCxnSpPr>
        <xdr:cNvPr id="815" name="直線コネクタ 814"/>
        <xdr:cNvCxnSpPr/>
      </xdr:nvCxnSpPr>
      <xdr:spPr>
        <a:xfrm flipV="1">
          <a:off x="20434300" y="12483505"/>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7" name="テキスト ボックス 816"/>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58455</xdr:rowOff>
    </xdr:from>
    <xdr:to>
      <xdr:col>29</xdr:col>
      <xdr:colOff>517525</xdr:colOff>
      <xdr:row>73</xdr:row>
      <xdr:rowOff>134587</xdr:rowOff>
    </xdr:to>
    <xdr:cxnSp macro="">
      <xdr:nvCxnSpPr>
        <xdr:cNvPr id="818" name="直線コネクタ 817"/>
        <xdr:cNvCxnSpPr/>
      </xdr:nvCxnSpPr>
      <xdr:spPr>
        <a:xfrm flipV="1">
          <a:off x="19545300" y="12574305"/>
          <a:ext cx="8890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20" name="テキスト ボックス 819"/>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134587</xdr:rowOff>
    </xdr:from>
    <xdr:to>
      <xdr:col>28</xdr:col>
      <xdr:colOff>314325</xdr:colOff>
      <xdr:row>73</xdr:row>
      <xdr:rowOff>143159</xdr:rowOff>
    </xdr:to>
    <xdr:cxnSp macro="">
      <xdr:nvCxnSpPr>
        <xdr:cNvPr id="821" name="直線コネクタ 820"/>
        <xdr:cNvCxnSpPr/>
      </xdr:nvCxnSpPr>
      <xdr:spPr>
        <a:xfrm flipV="1">
          <a:off x="18656300" y="1265043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3" name="テキスト ボックス 822"/>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5" name="テキスト ボックス 824"/>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94950</xdr:rowOff>
    </xdr:from>
    <xdr:to>
      <xdr:col>32</xdr:col>
      <xdr:colOff>238125</xdr:colOff>
      <xdr:row>73</xdr:row>
      <xdr:rowOff>25100</xdr:rowOff>
    </xdr:to>
    <xdr:sp macro="" textlink="">
      <xdr:nvSpPr>
        <xdr:cNvPr id="831" name="円/楕円 830"/>
        <xdr:cNvSpPr/>
      </xdr:nvSpPr>
      <xdr:spPr>
        <a:xfrm>
          <a:off x="22110700" y="12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117827</xdr:rowOff>
    </xdr:from>
    <xdr:ext cx="599010" cy="259045"/>
    <xdr:sp macro="" textlink="">
      <xdr:nvSpPr>
        <xdr:cNvPr id="832" name="繰出金該当値テキスト"/>
        <xdr:cNvSpPr txBox="1"/>
      </xdr:nvSpPr>
      <xdr:spPr>
        <a:xfrm>
          <a:off x="22212300" y="122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88305</xdr:rowOff>
    </xdr:from>
    <xdr:to>
      <xdr:col>31</xdr:col>
      <xdr:colOff>85725</xdr:colOff>
      <xdr:row>73</xdr:row>
      <xdr:rowOff>18455</xdr:rowOff>
    </xdr:to>
    <xdr:sp macro="" textlink="">
      <xdr:nvSpPr>
        <xdr:cNvPr id="833" name="円/楕円 832"/>
        <xdr:cNvSpPr/>
      </xdr:nvSpPr>
      <xdr:spPr>
        <a:xfrm>
          <a:off x="21272500" y="124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34982</xdr:rowOff>
    </xdr:from>
    <xdr:ext cx="599010" cy="259045"/>
    <xdr:sp macro="" textlink="">
      <xdr:nvSpPr>
        <xdr:cNvPr id="834" name="テキスト ボックス 833"/>
        <xdr:cNvSpPr txBox="1"/>
      </xdr:nvSpPr>
      <xdr:spPr>
        <a:xfrm>
          <a:off x="21023794" y="1220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145,078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7655</xdr:rowOff>
    </xdr:from>
    <xdr:to>
      <xdr:col>29</xdr:col>
      <xdr:colOff>568325</xdr:colOff>
      <xdr:row>73</xdr:row>
      <xdr:rowOff>109255</xdr:rowOff>
    </xdr:to>
    <xdr:sp macro="" textlink="">
      <xdr:nvSpPr>
        <xdr:cNvPr id="835" name="円/楕円 834"/>
        <xdr:cNvSpPr/>
      </xdr:nvSpPr>
      <xdr:spPr>
        <a:xfrm>
          <a:off x="20383500" y="12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125782</xdr:rowOff>
    </xdr:from>
    <xdr:ext cx="599010" cy="259045"/>
    <xdr:sp macro="" textlink="">
      <xdr:nvSpPr>
        <xdr:cNvPr id="836" name="テキスト ボックス 835"/>
        <xdr:cNvSpPr txBox="1"/>
      </xdr:nvSpPr>
      <xdr:spPr>
        <a:xfrm>
          <a:off x="20134794" y="122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83787</xdr:rowOff>
    </xdr:from>
    <xdr:to>
      <xdr:col>28</xdr:col>
      <xdr:colOff>365125</xdr:colOff>
      <xdr:row>74</xdr:row>
      <xdr:rowOff>13937</xdr:rowOff>
    </xdr:to>
    <xdr:sp macro="" textlink="">
      <xdr:nvSpPr>
        <xdr:cNvPr id="837" name="円/楕円 836"/>
        <xdr:cNvSpPr/>
      </xdr:nvSpPr>
      <xdr:spPr>
        <a:xfrm>
          <a:off x="19494500" y="125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30464</xdr:rowOff>
    </xdr:from>
    <xdr:ext cx="599010" cy="259045"/>
    <xdr:sp macro="" textlink="">
      <xdr:nvSpPr>
        <xdr:cNvPr id="838" name="テキスト ボックス 837"/>
        <xdr:cNvSpPr txBox="1"/>
      </xdr:nvSpPr>
      <xdr:spPr>
        <a:xfrm>
          <a:off x="19245794" y="123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92359</xdr:rowOff>
    </xdr:from>
    <xdr:to>
      <xdr:col>27</xdr:col>
      <xdr:colOff>161925</xdr:colOff>
      <xdr:row>74</xdr:row>
      <xdr:rowOff>22509</xdr:rowOff>
    </xdr:to>
    <xdr:sp macro="" textlink="">
      <xdr:nvSpPr>
        <xdr:cNvPr id="839" name="円/楕円 838"/>
        <xdr:cNvSpPr/>
      </xdr:nvSpPr>
      <xdr:spPr>
        <a:xfrm>
          <a:off x="18605500" y="126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39036</xdr:rowOff>
    </xdr:from>
    <xdr:ext cx="599010" cy="259045"/>
    <xdr:sp macro="" textlink="">
      <xdr:nvSpPr>
        <xdr:cNvPr id="840" name="テキスト ボックス 839"/>
        <xdr:cNvSpPr txBox="1"/>
      </xdr:nvSpPr>
      <xdr:spPr>
        <a:xfrm>
          <a:off x="18356794" y="1238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類似団体と比較して一人当たりコストが高い項目では、物件費が</a:t>
          </a:r>
          <a:r>
            <a:rPr kumimoji="1" lang="en-US" altLang="ja-JP" sz="1300" baseline="0">
              <a:latin typeface="ＭＳ Ｐゴシック"/>
            </a:rPr>
            <a:t>63</a:t>
          </a:r>
          <a:r>
            <a:rPr kumimoji="1" lang="ja-JP" altLang="en-US" sz="1300" baseline="0">
              <a:latin typeface="ＭＳ Ｐゴシック"/>
            </a:rPr>
            <a:t>団体中</a:t>
          </a:r>
          <a:r>
            <a:rPr kumimoji="1" lang="en-US" altLang="ja-JP" sz="1300" baseline="0">
              <a:latin typeface="ＭＳ Ｐゴシック"/>
            </a:rPr>
            <a:t>1</a:t>
          </a:r>
          <a:r>
            <a:rPr kumimoji="1" lang="ja-JP" altLang="en-US" sz="1300" baseline="0">
              <a:latin typeface="ＭＳ Ｐゴシック"/>
            </a:rPr>
            <a:t>位、繰出金が</a:t>
          </a:r>
          <a:r>
            <a:rPr kumimoji="1" lang="en-US" altLang="ja-JP" sz="1300" baseline="0">
              <a:latin typeface="ＭＳ Ｐゴシック"/>
            </a:rPr>
            <a:t>2</a:t>
          </a:r>
          <a:r>
            <a:rPr kumimoji="1" lang="ja-JP" altLang="en-US" sz="1300" baseline="0">
              <a:latin typeface="ＭＳ Ｐゴシック"/>
            </a:rPr>
            <a:t>位となっている。物件費が高い要因としては、費目別比較データを見ても委託料が類似団体と比較して</a:t>
          </a:r>
          <a:r>
            <a:rPr kumimoji="1" lang="en-US" altLang="ja-JP" sz="1300" baseline="0">
              <a:latin typeface="ＭＳ Ｐゴシック"/>
            </a:rPr>
            <a:t>298.6</a:t>
          </a:r>
          <a:r>
            <a:rPr kumimoji="1" lang="ja-JP" altLang="en-US" sz="1300" baseline="0">
              <a:latin typeface="ＭＳ Ｐゴシック"/>
            </a:rPr>
            <a:t>％と大きくなっており、これは、東京都からの委託施設が都道の管理を含め</a:t>
          </a:r>
          <a:r>
            <a:rPr kumimoji="1" lang="en-US" altLang="ja-JP" sz="1300" baseline="0">
              <a:latin typeface="ＭＳ Ｐゴシック"/>
            </a:rPr>
            <a:t>4</a:t>
          </a:r>
          <a:r>
            <a:rPr kumimoji="1" lang="ja-JP" altLang="en-US" sz="1300" baseline="0">
              <a:latin typeface="ＭＳ Ｐゴシック"/>
            </a:rPr>
            <a:t>施設あること、また、東京都の面積の約</a:t>
          </a:r>
          <a:r>
            <a:rPr kumimoji="1" lang="en-US" altLang="ja-JP" sz="1300" baseline="0">
              <a:latin typeface="ＭＳ Ｐゴシック"/>
            </a:rPr>
            <a:t>10</a:t>
          </a:r>
          <a:r>
            <a:rPr kumimoji="1" lang="ja-JP" altLang="en-US" sz="1300" baseline="0">
              <a:latin typeface="ＭＳ Ｐゴシック"/>
            </a:rPr>
            <a:t>分の</a:t>
          </a:r>
          <a:r>
            <a:rPr kumimoji="1" lang="en-US" altLang="ja-JP" sz="1300" baseline="0">
              <a:latin typeface="ＭＳ Ｐゴシック"/>
            </a:rPr>
            <a:t>1</a:t>
          </a:r>
          <a:r>
            <a:rPr kumimoji="1" lang="ja-JP" altLang="en-US" sz="1300" baseline="0">
              <a:latin typeface="ＭＳ Ｐゴシック"/>
            </a:rPr>
            <a:t>に及ぶ奥多摩町の行政面積は、その</a:t>
          </a:r>
          <a:r>
            <a:rPr kumimoji="1" lang="en-US" altLang="ja-JP" sz="1300" baseline="0">
              <a:latin typeface="ＭＳ Ｐゴシック"/>
            </a:rPr>
            <a:t>94%</a:t>
          </a:r>
          <a:r>
            <a:rPr kumimoji="1" lang="ja-JP" altLang="en-US" sz="1300" baseline="0">
              <a:latin typeface="ＭＳ Ｐゴシック"/>
            </a:rPr>
            <a:t>が山林であり、森林再生（間伐）事業、枝打ち事業といった環境対策だけでなく、シカの食害に係る獣害対策等に対しても取り組む必要があるため、これらの経費だけで物件費全体の約</a:t>
          </a:r>
          <a:r>
            <a:rPr kumimoji="1" lang="en-US" altLang="ja-JP" sz="1300" baseline="0">
              <a:latin typeface="ＭＳ Ｐゴシック"/>
            </a:rPr>
            <a:t>4</a:t>
          </a:r>
          <a:r>
            <a:rPr kumimoji="1" lang="ja-JP" altLang="en-US" sz="1300" baseline="0">
              <a:latin typeface="ＭＳ Ｐゴシック"/>
            </a:rPr>
            <a:t>割を占めており、一人当たりコストが高い要因となっている。繰出金についても平成</a:t>
          </a:r>
          <a:r>
            <a:rPr kumimoji="1" lang="en-US" altLang="ja-JP" sz="1300" baseline="0">
              <a:latin typeface="ＭＳ Ｐゴシック"/>
            </a:rPr>
            <a:t>18</a:t>
          </a:r>
          <a:r>
            <a:rPr kumimoji="1" lang="ja-JP" altLang="en-US" sz="1300" baseline="0">
              <a:latin typeface="ＭＳ Ｐゴシック"/>
            </a:rPr>
            <a:t>年度から</a:t>
          </a:r>
          <a:r>
            <a:rPr kumimoji="1" lang="en-US" altLang="ja-JP" sz="1300" baseline="0">
              <a:latin typeface="ＭＳ Ｐゴシック"/>
            </a:rPr>
            <a:t>10</a:t>
          </a:r>
          <a:r>
            <a:rPr kumimoji="1" lang="ja-JP" altLang="en-US" sz="1300" baseline="0">
              <a:latin typeface="ＭＳ Ｐゴシック"/>
            </a:rPr>
            <a:t>ヶ年計画により整備を実施した下水道整備事業に係る費用が多額となっていること、高齢化の進行（高齢化率</a:t>
          </a:r>
          <a:r>
            <a:rPr kumimoji="1" lang="en-US" altLang="ja-JP" sz="1300" baseline="0">
              <a:latin typeface="ＭＳ Ｐゴシック"/>
            </a:rPr>
            <a:t>48</a:t>
          </a:r>
          <a:r>
            <a:rPr kumimoji="1" lang="ja-JP" altLang="en-US" sz="1300" baseline="0">
              <a:latin typeface="ＭＳ Ｐゴシック"/>
            </a:rPr>
            <a:t>％超）に伴い、国民健康保険、後期高齢者医療保険、介護保険の給付費が右肩上がりに増えていることなどから類似団体と比較して高い水準となっている。</a:t>
          </a:r>
          <a:endParaRPr kumimoji="1" lang="en-US" altLang="ja-JP" sz="1300" baseline="0">
            <a:latin typeface="ＭＳ Ｐゴシック"/>
          </a:endParaRPr>
        </a:p>
        <a:p>
          <a:r>
            <a:rPr kumimoji="1" lang="ja-JP" altLang="en-US" sz="1300" baseline="0">
              <a:latin typeface="ＭＳ Ｐゴシック"/>
            </a:rPr>
            <a:t>　また、普通建設事業費についても、平成</a:t>
          </a:r>
          <a:r>
            <a:rPr kumimoji="1" lang="en-US" altLang="ja-JP" sz="1300" baseline="0">
              <a:latin typeface="ＭＳ Ｐゴシック"/>
            </a:rPr>
            <a:t>25</a:t>
          </a:r>
          <a:r>
            <a:rPr kumimoji="1" lang="ja-JP" altLang="en-US" sz="1300" baseline="0">
              <a:latin typeface="ＭＳ Ｐゴシック"/>
            </a:rPr>
            <a:t>年度から</a:t>
          </a:r>
          <a:r>
            <a:rPr kumimoji="1" lang="en-US" altLang="ja-JP" sz="1300" baseline="0">
              <a:latin typeface="ＭＳ Ｐゴシック"/>
            </a:rPr>
            <a:t>3</a:t>
          </a:r>
          <a:r>
            <a:rPr kumimoji="1" lang="ja-JP" altLang="en-US" sz="1300" baseline="0">
              <a:latin typeface="ＭＳ Ｐゴシック"/>
            </a:rPr>
            <a:t>ヶ年で整備したはとのす荘の建設費用が多額となったこと、若者定住化対策事業として町営若者住宅の整備を進めていることから住民一人当たりコストが高い要因となっている。</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東京都奥多摩町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5,378
5,352
225.53
6,647,194
6,415,230
231,964
2,613,327
2,459,169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68181</xdr:rowOff>
    </xdr:from>
    <xdr:to>
      <xdr:col>6</xdr:col>
      <xdr:colOff>510540</xdr:colOff>
      <xdr:row>38</xdr:row>
      <xdr:rowOff>147538</xdr:rowOff>
    </xdr:to>
    <xdr:cxnSp macro="">
      <xdr:nvCxnSpPr>
        <xdr:cNvPr id="58" name="直線コネクタ 57"/>
        <xdr:cNvCxnSpPr/>
      </xdr:nvCxnSpPr>
      <xdr:spPr>
        <a:xfrm flipV="1">
          <a:off x="4633595" y="5383131"/>
          <a:ext cx="1270" cy="127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151365</xdr:rowOff>
    </xdr:from>
    <xdr:ext cx="469744" cy="259045"/>
    <xdr:sp macro="" textlink="">
      <xdr:nvSpPr>
        <xdr:cNvPr id="59" name="議会費最小値テキスト"/>
        <xdr:cNvSpPr txBox="1"/>
      </xdr:nvSpPr>
      <xdr:spPr>
        <a:xfrm>
          <a:off x="4686300" y="666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147538</xdr:rowOff>
    </xdr:from>
    <xdr:to>
      <xdr:col>6</xdr:col>
      <xdr:colOff>600075</xdr:colOff>
      <xdr:row>38</xdr:row>
      <xdr:rowOff>147538</xdr:rowOff>
    </xdr:to>
    <xdr:cxnSp macro="">
      <xdr:nvCxnSpPr>
        <xdr:cNvPr id="60" name="直線コネクタ 59"/>
        <xdr:cNvCxnSpPr/>
      </xdr:nvCxnSpPr>
      <xdr:spPr>
        <a:xfrm>
          <a:off x="4546600" y="666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14858</xdr:rowOff>
    </xdr:from>
    <xdr:ext cx="534377" cy="259045"/>
    <xdr:sp macro="" textlink="">
      <xdr:nvSpPr>
        <xdr:cNvPr id="61" name="議会費最大値テキスト"/>
        <xdr:cNvSpPr txBox="1"/>
      </xdr:nvSpPr>
      <xdr:spPr>
        <a:xfrm>
          <a:off x="4686300" y="51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31</xdr:row>
      <xdr:rowOff>68181</xdr:rowOff>
    </xdr:from>
    <xdr:to>
      <xdr:col>6</xdr:col>
      <xdr:colOff>600075</xdr:colOff>
      <xdr:row>31</xdr:row>
      <xdr:rowOff>68181</xdr:rowOff>
    </xdr:to>
    <xdr:cxnSp macro="">
      <xdr:nvCxnSpPr>
        <xdr:cNvPr id="62" name="直線コネクタ 61"/>
        <xdr:cNvCxnSpPr/>
      </xdr:nvCxnSpPr>
      <xdr:spPr>
        <a:xfrm>
          <a:off x="4546600" y="538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68181</xdr:rowOff>
    </xdr:from>
    <xdr:to>
      <xdr:col>6</xdr:col>
      <xdr:colOff>511175</xdr:colOff>
      <xdr:row>32</xdr:row>
      <xdr:rowOff>61323</xdr:rowOff>
    </xdr:to>
    <xdr:cxnSp macro="">
      <xdr:nvCxnSpPr>
        <xdr:cNvPr id="63" name="直線コネクタ 62"/>
        <xdr:cNvCxnSpPr/>
      </xdr:nvCxnSpPr>
      <xdr:spPr>
        <a:xfrm flipV="1">
          <a:off x="3797300" y="5383131"/>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107822</xdr:rowOff>
    </xdr:from>
    <xdr:ext cx="469744" cy="259045"/>
    <xdr:sp macro="" textlink="">
      <xdr:nvSpPr>
        <xdr:cNvPr id="64" name="議会費平均値テキスト"/>
        <xdr:cNvSpPr txBox="1"/>
      </xdr:nvSpPr>
      <xdr:spPr>
        <a:xfrm>
          <a:off x="4686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129395</xdr:rowOff>
    </xdr:from>
    <xdr:to>
      <xdr:col>6</xdr:col>
      <xdr:colOff>561975</xdr:colOff>
      <xdr:row>37</xdr:row>
      <xdr:rowOff>59545</xdr:rowOff>
    </xdr:to>
    <xdr:sp macro="" textlink="">
      <xdr:nvSpPr>
        <xdr:cNvPr id="65" name="フローチャート : 判断 64"/>
        <xdr:cNvSpPr/>
      </xdr:nvSpPr>
      <xdr:spPr>
        <a:xfrm>
          <a:off x="4584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61323</xdr:rowOff>
    </xdr:from>
    <xdr:to>
      <xdr:col>5</xdr:col>
      <xdr:colOff>358775</xdr:colOff>
      <xdr:row>32</xdr:row>
      <xdr:rowOff>131536</xdr:rowOff>
    </xdr:to>
    <xdr:cxnSp macro="">
      <xdr:nvCxnSpPr>
        <xdr:cNvPr id="66" name="直線コネクタ 65"/>
        <xdr:cNvCxnSpPr/>
      </xdr:nvCxnSpPr>
      <xdr:spPr>
        <a:xfrm flipV="1">
          <a:off x="2908300" y="554772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141696</xdr:rowOff>
    </xdr:from>
    <xdr:to>
      <xdr:col>5</xdr:col>
      <xdr:colOff>409575</xdr:colOff>
      <xdr:row>37</xdr:row>
      <xdr:rowOff>71846</xdr:rowOff>
    </xdr:to>
    <xdr:sp macro="" textlink="">
      <xdr:nvSpPr>
        <xdr:cNvPr id="67" name="フローチャート : 判断 66"/>
        <xdr:cNvSpPr/>
      </xdr:nvSpPr>
      <xdr:spPr>
        <a:xfrm>
          <a:off x="3746500" y="631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62973</xdr:rowOff>
    </xdr:from>
    <xdr:ext cx="469744" cy="259045"/>
    <xdr:sp macro="" textlink="">
      <xdr:nvSpPr>
        <xdr:cNvPr id="68" name="テキスト ボックス 67"/>
        <xdr:cNvSpPr txBox="1"/>
      </xdr:nvSpPr>
      <xdr:spPr>
        <a:xfrm>
          <a:off x="3562427" y="640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113901</xdr:rowOff>
    </xdr:from>
    <xdr:to>
      <xdr:col>4</xdr:col>
      <xdr:colOff>155575</xdr:colOff>
      <xdr:row>32</xdr:row>
      <xdr:rowOff>131536</xdr:rowOff>
    </xdr:to>
    <xdr:cxnSp macro="">
      <xdr:nvCxnSpPr>
        <xdr:cNvPr id="69" name="直線コネクタ 68"/>
        <xdr:cNvCxnSpPr/>
      </xdr:nvCxnSpPr>
      <xdr:spPr>
        <a:xfrm>
          <a:off x="2019300" y="560030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170761</xdr:rowOff>
    </xdr:from>
    <xdr:to>
      <xdr:col>4</xdr:col>
      <xdr:colOff>206375</xdr:colOff>
      <xdr:row>37</xdr:row>
      <xdr:rowOff>100911</xdr:rowOff>
    </xdr:to>
    <xdr:sp macro="" textlink="">
      <xdr:nvSpPr>
        <xdr:cNvPr id="70" name="フローチャート : 判断 69"/>
        <xdr:cNvSpPr/>
      </xdr:nvSpPr>
      <xdr:spPr>
        <a:xfrm>
          <a:off x="2857500" y="63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92038</xdr:rowOff>
    </xdr:from>
    <xdr:ext cx="469744" cy="259045"/>
    <xdr:sp macro="" textlink="">
      <xdr:nvSpPr>
        <xdr:cNvPr id="71" name="テキスト ボックス 70"/>
        <xdr:cNvSpPr txBox="1"/>
      </xdr:nvSpPr>
      <xdr:spPr>
        <a:xfrm>
          <a:off x="2673427" y="643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20501</xdr:rowOff>
    </xdr:from>
    <xdr:to>
      <xdr:col>2</xdr:col>
      <xdr:colOff>638175</xdr:colOff>
      <xdr:row>32</xdr:row>
      <xdr:rowOff>113901</xdr:rowOff>
    </xdr:to>
    <xdr:cxnSp macro="">
      <xdr:nvCxnSpPr>
        <xdr:cNvPr id="72" name="直線コネクタ 71"/>
        <xdr:cNvCxnSpPr/>
      </xdr:nvCxnSpPr>
      <xdr:spPr>
        <a:xfrm>
          <a:off x="1130300" y="5164001"/>
          <a:ext cx="889000" cy="4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145506</xdr:rowOff>
    </xdr:from>
    <xdr:to>
      <xdr:col>3</xdr:col>
      <xdr:colOff>3175</xdr:colOff>
      <xdr:row>37</xdr:row>
      <xdr:rowOff>75656</xdr:rowOff>
    </xdr:to>
    <xdr:sp macro="" textlink="">
      <xdr:nvSpPr>
        <xdr:cNvPr id="73" name="フローチャート : 判断 72"/>
        <xdr:cNvSpPr/>
      </xdr:nvSpPr>
      <xdr:spPr>
        <a:xfrm>
          <a:off x="1968500" y="631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66783</xdr:rowOff>
    </xdr:from>
    <xdr:ext cx="469744" cy="259045"/>
    <xdr:sp macro="" textlink="">
      <xdr:nvSpPr>
        <xdr:cNvPr id="74" name="テキスト ボックス 73"/>
        <xdr:cNvSpPr txBox="1"/>
      </xdr:nvSpPr>
      <xdr:spPr>
        <a:xfrm>
          <a:off x="17844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27069</xdr:rowOff>
    </xdr:from>
    <xdr:to>
      <xdr:col>1</xdr:col>
      <xdr:colOff>485775</xdr:colOff>
      <xdr:row>36</xdr:row>
      <xdr:rowOff>128669</xdr:rowOff>
    </xdr:to>
    <xdr:sp macro="" textlink="">
      <xdr:nvSpPr>
        <xdr:cNvPr id="75" name="フローチャート : 判断 74"/>
        <xdr:cNvSpPr/>
      </xdr:nvSpPr>
      <xdr:spPr>
        <a:xfrm>
          <a:off x="1079500" y="619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119796</xdr:rowOff>
    </xdr:from>
    <xdr:ext cx="534377" cy="259045"/>
    <xdr:sp macro="" textlink="">
      <xdr:nvSpPr>
        <xdr:cNvPr id="76" name="テキスト ボックス 75"/>
        <xdr:cNvSpPr txBox="1"/>
      </xdr:nvSpPr>
      <xdr:spPr>
        <a:xfrm>
          <a:off x="863111" y="6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17381</xdr:rowOff>
    </xdr:from>
    <xdr:to>
      <xdr:col>6</xdr:col>
      <xdr:colOff>561975</xdr:colOff>
      <xdr:row>31</xdr:row>
      <xdr:rowOff>118981</xdr:rowOff>
    </xdr:to>
    <xdr:sp macro="" textlink="">
      <xdr:nvSpPr>
        <xdr:cNvPr id="82" name="円/楕円 81"/>
        <xdr:cNvSpPr/>
      </xdr:nvSpPr>
      <xdr:spPr>
        <a:xfrm>
          <a:off x="4584700" y="53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141858</xdr:rowOff>
    </xdr:from>
    <xdr:ext cx="534377" cy="259045"/>
    <xdr:sp macro="" textlink="">
      <xdr:nvSpPr>
        <xdr:cNvPr id="83" name="議会費該当値テキスト"/>
        <xdr:cNvSpPr txBox="1"/>
      </xdr:nvSpPr>
      <xdr:spPr>
        <a:xfrm>
          <a:off x="4686300" y="52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10523</xdr:rowOff>
    </xdr:from>
    <xdr:to>
      <xdr:col>5</xdr:col>
      <xdr:colOff>409575</xdr:colOff>
      <xdr:row>32</xdr:row>
      <xdr:rowOff>112123</xdr:rowOff>
    </xdr:to>
    <xdr:sp macro="" textlink="">
      <xdr:nvSpPr>
        <xdr:cNvPr id="84" name="円/楕円 83"/>
        <xdr:cNvSpPr/>
      </xdr:nvSpPr>
      <xdr:spPr>
        <a:xfrm>
          <a:off x="37465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128650</xdr:rowOff>
    </xdr:from>
    <xdr:ext cx="534377" cy="259045"/>
    <xdr:sp macro="" textlink="">
      <xdr:nvSpPr>
        <xdr:cNvPr id="85" name="テキスト ボックス 84"/>
        <xdr:cNvSpPr txBox="1"/>
      </xdr:nvSpPr>
      <xdr:spPr>
        <a:xfrm>
          <a:off x="3530111" y="52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80736</xdr:rowOff>
    </xdr:from>
    <xdr:to>
      <xdr:col>4</xdr:col>
      <xdr:colOff>206375</xdr:colOff>
      <xdr:row>33</xdr:row>
      <xdr:rowOff>10886</xdr:rowOff>
    </xdr:to>
    <xdr:sp macro="" textlink="">
      <xdr:nvSpPr>
        <xdr:cNvPr id="86" name="円/楕円 85"/>
        <xdr:cNvSpPr/>
      </xdr:nvSpPr>
      <xdr:spPr>
        <a:xfrm>
          <a:off x="2857500" y="5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27413</xdr:rowOff>
    </xdr:from>
    <xdr:ext cx="534377" cy="259045"/>
    <xdr:sp macro="" textlink="">
      <xdr:nvSpPr>
        <xdr:cNvPr id="87" name="テキスト ボックス 86"/>
        <xdr:cNvSpPr txBox="1"/>
      </xdr:nvSpPr>
      <xdr:spPr>
        <a:xfrm>
          <a:off x="2641111" y="53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63101</xdr:rowOff>
    </xdr:from>
    <xdr:to>
      <xdr:col>3</xdr:col>
      <xdr:colOff>3175</xdr:colOff>
      <xdr:row>32</xdr:row>
      <xdr:rowOff>164701</xdr:rowOff>
    </xdr:to>
    <xdr:sp macro="" textlink="">
      <xdr:nvSpPr>
        <xdr:cNvPr id="88" name="円/楕円 87"/>
        <xdr:cNvSpPr/>
      </xdr:nvSpPr>
      <xdr:spPr>
        <a:xfrm>
          <a:off x="1968500" y="55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9778</xdr:rowOff>
    </xdr:from>
    <xdr:ext cx="534377" cy="259045"/>
    <xdr:sp macro="" textlink="">
      <xdr:nvSpPr>
        <xdr:cNvPr id="89" name="テキスト ボックス 88"/>
        <xdr:cNvSpPr txBox="1"/>
      </xdr:nvSpPr>
      <xdr:spPr>
        <a:xfrm>
          <a:off x="1752111" y="53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16,887</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141151</xdr:rowOff>
    </xdr:from>
    <xdr:to>
      <xdr:col>1</xdr:col>
      <xdr:colOff>485775</xdr:colOff>
      <xdr:row>30</xdr:row>
      <xdr:rowOff>71301</xdr:rowOff>
    </xdr:to>
    <xdr:sp macro="" textlink="">
      <xdr:nvSpPr>
        <xdr:cNvPr id="90" name="円/楕円 89"/>
        <xdr:cNvSpPr/>
      </xdr:nvSpPr>
      <xdr:spPr>
        <a:xfrm>
          <a:off x="1079500" y="51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87828</xdr:rowOff>
    </xdr:from>
    <xdr:ext cx="534377" cy="259045"/>
    <xdr:sp macro="" textlink="">
      <xdr:nvSpPr>
        <xdr:cNvPr id="91" name="テキスト ボックス 90"/>
        <xdr:cNvSpPr txBox="1"/>
      </xdr:nvSpPr>
      <xdr:spPr>
        <a:xfrm>
          <a:off x="863111" y="48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7" name="直線コネクタ 116"/>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8"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9" name="直線コネクタ 118"/>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20"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21" name="直線コネクタ 120"/>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132976</xdr:rowOff>
    </xdr:from>
    <xdr:to>
      <xdr:col>6</xdr:col>
      <xdr:colOff>511175</xdr:colOff>
      <xdr:row>56</xdr:row>
      <xdr:rowOff>130366</xdr:rowOff>
    </xdr:to>
    <xdr:cxnSp macro="">
      <xdr:nvCxnSpPr>
        <xdr:cNvPr id="122" name="直線コネクタ 121"/>
        <xdr:cNvCxnSpPr/>
      </xdr:nvCxnSpPr>
      <xdr:spPr>
        <a:xfrm flipV="1">
          <a:off x="3797300" y="9562726"/>
          <a:ext cx="838200" cy="1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3"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4" name="フローチャート : 判断 123"/>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163187</xdr:rowOff>
    </xdr:from>
    <xdr:to>
      <xdr:col>5</xdr:col>
      <xdr:colOff>358775</xdr:colOff>
      <xdr:row>56</xdr:row>
      <xdr:rowOff>130366</xdr:rowOff>
    </xdr:to>
    <xdr:cxnSp macro="">
      <xdr:nvCxnSpPr>
        <xdr:cNvPr id="125" name="直線コネクタ 124"/>
        <xdr:cNvCxnSpPr/>
      </xdr:nvCxnSpPr>
      <xdr:spPr>
        <a:xfrm>
          <a:off x="2908300" y="9592937"/>
          <a:ext cx="889000" cy="1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6" name="フローチャート : 判断 125"/>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7" name="テキスト ボックス 126"/>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163187</xdr:rowOff>
    </xdr:from>
    <xdr:to>
      <xdr:col>4</xdr:col>
      <xdr:colOff>155575</xdr:colOff>
      <xdr:row>56</xdr:row>
      <xdr:rowOff>81600</xdr:rowOff>
    </xdr:to>
    <xdr:cxnSp macro="">
      <xdr:nvCxnSpPr>
        <xdr:cNvPr id="128" name="直線コネクタ 127"/>
        <xdr:cNvCxnSpPr/>
      </xdr:nvCxnSpPr>
      <xdr:spPr>
        <a:xfrm flipV="1">
          <a:off x="2019300" y="9592937"/>
          <a:ext cx="8890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9" name="フローチャート : 判断 128"/>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30" name="テキスト ボックス 129"/>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76078</xdr:rowOff>
    </xdr:from>
    <xdr:to>
      <xdr:col>2</xdr:col>
      <xdr:colOff>638175</xdr:colOff>
      <xdr:row>56</xdr:row>
      <xdr:rowOff>81600</xdr:rowOff>
    </xdr:to>
    <xdr:cxnSp macro="">
      <xdr:nvCxnSpPr>
        <xdr:cNvPr id="131" name="直線コネクタ 130"/>
        <xdr:cNvCxnSpPr/>
      </xdr:nvCxnSpPr>
      <xdr:spPr>
        <a:xfrm>
          <a:off x="1130300" y="9677278"/>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2" name="フローチャート : 判断 131"/>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3" name="テキスト ボックス 132"/>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4" name="フローチャート : 判断 133"/>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5" name="テキスト ボックス 134"/>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82176</xdr:rowOff>
    </xdr:from>
    <xdr:to>
      <xdr:col>6</xdr:col>
      <xdr:colOff>561975</xdr:colOff>
      <xdr:row>56</xdr:row>
      <xdr:rowOff>12326</xdr:rowOff>
    </xdr:to>
    <xdr:sp macro="" textlink="">
      <xdr:nvSpPr>
        <xdr:cNvPr id="141" name="円/楕円 140"/>
        <xdr:cNvSpPr/>
      </xdr:nvSpPr>
      <xdr:spPr>
        <a:xfrm>
          <a:off x="4584700" y="95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105053</xdr:rowOff>
    </xdr:from>
    <xdr:ext cx="599010" cy="259045"/>
    <xdr:sp macro="" textlink="">
      <xdr:nvSpPr>
        <xdr:cNvPr id="142" name="総務費該当値テキスト"/>
        <xdr:cNvSpPr txBox="1"/>
      </xdr:nvSpPr>
      <xdr:spPr>
        <a:xfrm>
          <a:off x="4686300" y="93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79566</xdr:rowOff>
    </xdr:from>
    <xdr:to>
      <xdr:col>5</xdr:col>
      <xdr:colOff>409575</xdr:colOff>
      <xdr:row>57</xdr:row>
      <xdr:rowOff>9716</xdr:rowOff>
    </xdr:to>
    <xdr:sp macro="" textlink="">
      <xdr:nvSpPr>
        <xdr:cNvPr id="143" name="円/楕円 142"/>
        <xdr:cNvSpPr/>
      </xdr:nvSpPr>
      <xdr:spPr>
        <a:xfrm>
          <a:off x="3746500" y="96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843</xdr:rowOff>
    </xdr:from>
    <xdr:ext cx="599010" cy="259045"/>
    <xdr:sp macro="" textlink="">
      <xdr:nvSpPr>
        <xdr:cNvPr id="144" name="テキスト ボックス 143"/>
        <xdr:cNvSpPr txBox="1"/>
      </xdr:nvSpPr>
      <xdr:spPr>
        <a:xfrm>
          <a:off x="3497794" y="977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112387</xdr:rowOff>
    </xdr:from>
    <xdr:to>
      <xdr:col>4</xdr:col>
      <xdr:colOff>206375</xdr:colOff>
      <xdr:row>56</xdr:row>
      <xdr:rowOff>42537</xdr:rowOff>
    </xdr:to>
    <xdr:sp macro="" textlink="">
      <xdr:nvSpPr>
        <xdr:cNvPr id="145" name="円/楕円 144"/>
        <xdr:cNvSpPr/>
      </xdr:nvSpPr>
      <xdr:spPr>
        <a:xfrm>
          <a:off x="2857500" y="95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59064</xdr:rowOff>
    </xdr:from>
    <xdr:ext cx="599010" cy="259045"/>
    <xdr:sp macro="" textlink="">
      <xdr:nvSpPr>
        <xdr:cNvPr id="146" name="テキスト ボックス 145"/>
        <xdr:cNvSpPr txBox="1"/>
      </xdr:nvSpPr>
      <xdr:spPr>
        <a:xfrm>
          <a:off x="2608794" y="931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190,308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30800</xdr:rowOff>
    </xdr:from>
    <xdr:to>
      <xdr:col>3</xdr:col>
      <xdr:colOff>3175</xdr:colOff>
      <xdr:row>56</xdr:row>
      <xdr:rowOff>132400</xdr:rowOff>
    </xdr:to>
    <xdr:sp macro="" textlink="">
      <xdr:nvSpPr>
        <xdr:cNvPr id="147" name="円/楕円 146"/>
        <xdr:cNvSpPr/>
      </xdr:nvSpPr>
      <xdr:spPr>
        <a:xfrm>
          <a:off x="1968500" y="96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148927</xdr:rowOff>
    </xdr:from>
    <xdr:ext cx="599010" cy="259045"/>
    <xdr:sp macro="" textlink="">
      <xdr:nvSpPr>
        <xdr:cNvPr id="148" name="テキスト ボックス 147"/>
        <xdr:cNvSpPr txBox="1"/>
      </xdr:nvSpPr>
      <xdr:spPr>
        <a:xfrm>
          <a:off x="1719794" y="940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25278</xdr:rowOff>
    </xdr:from>
    <xdr:to>
      <xdr:col>1</xdr:col>
      <xdr:colOff>485775</xdr:colOff>
      <xdr:row>56</xdr:row>
      <xdr:rowOff>126878</xdr:rowOff>
    </xdr:to>
    <xdr:sp macro="" textlink="">
      <xdr:nvSpPr>
        <xdr:cNvPr id="149" name="円/楕円 148"/>
        <xdr:cNvSpPr/>
      </xdr:nvSpPr>
      <xdr:spPr>
        <a:xfrm>
          <a:off x="1079500" y="96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143405</xdr:rowOff>
    </xdr:from>
    <xdr:ext cx="599010" cy="259045"/>
    <xdr:sp macro="" textlink="">
      <xdr:nvSpPr>
        <xdr:cNvPr id="150" name="テキスト ボックス 149"/>
        <xdr:cNvSpPr txBox="1"/>
      </xdr:nvSpPr>
      <xdr:spPr>
        <a:xfrm>
          <a:off x="830794" y="940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3" name="直線コネクタ 172"/>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4"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5" name="直線コネクタ 174"/>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6"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7" name="直線コネクタ 176"/>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101250</xdr:rowOff>
    </xdr:from>
    <xdr:to>
      <xdr:col>6</xdr:col>
      <xdr:colOff>511175</xdr:colOff>
      <xdr:row>74</xdr:row>
      <xdr:rowOff>47840</xdr:rowOff>
    </xdr:to>
    <xdr:cxnSp macro="">
      <xdr:nvCxnSpPr>
        <xdr:cNvPr id="178" name="直線コネクタ 177"/>
        <xdr:cNvCxnSpPr/>
      </xdr:nvCxnSpPr>
      <xdr:spPr>
        <a:xfrm flipV="1">
          <a:off x="3797300" y="12617100"/>
          <a:ext cx="838200" cy="1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9"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80" name="フローチャート : 判断 179"/>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47840</xdr:rowOff>
    </xdr:from>
    <xdr:to>
      <xdr:col>5</xdr:col>
      <xdr:colOff>358775</xdr:colOff>
      <xdr:row>75</xdr:row>
      <xdr:rowOff>32194</xdr:rowOff>
    </xdr:to>
    <xdr:cxnSp macro="">
      <xdr:nvCxnSpPr>
        <xdr:cNvPr id="181" name="直線コネクタ 180"/>
        <xdr:cNvCxnSpPr/>
      </xdr:nvCxnSpPr>
      <xdr:spPr>
        <a:xfrm flipV="1">
          <a:off x="2908300" y="12735140"/>
          <a:ext cx="889000" cy="1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2" name="フローチャート : 判断 181"/>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3" name="テキスト ボックス 182"/>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20462</xdr:rowOff>
    </xdr:from>
    <xdr:to>
      <xdr:col>4</xdr:col>
      <xdr:colOff>155575</xdr:colOff>
      <xdr:row>75</xdr:row>
      <xdr:rowOff>32194</xdr:rowOff>
    </xdr:to>
    <xdr:cxnSp macro="">
      <xdr:nvCxnSpPr>
        <xdr:cNvPr id="184" name="直線コネクタ 183"/>
        <xdr:cNvCxnSpPr/>
      </xdr:nvCxnSpPr>
      <xdr:spPr>
        <a:xfrm>
          <a:off x="2019300" y="12879212"/>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5" name="フローチャート : 判断 184"/>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6" name="テキスト ボックス 185"/>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20462</xdr:rowOff>
    </xdr:from>
    <xdr:to>
      <xdr:col>2</xdr:col>
      <xdr:colOff>638175</xdr:colOff>
      <xdr:row>75</xdr:row>
      <xdr:rowOff>108894</xdr:rowOff>
    </xdr:to>
    <xdr:cxnSp macro="">
      <xdr:nvCxnSpPr>
        <xdr:cNvPr id="187" name="直線コネクタ 186"/>
        <xdr:cNvCxnSpPr/>
      </xdr:nvCxnSpPr>
      <xdr:spPr>
        <a:xfrm flipV="1">
          <a:off x="1130300" y="12879212"/>
          <a:ext cx="889000" cy="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8" name="フローチャート : 判断 187"/>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9" name="テキスト ボックス 188"/>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90" name="フローチャート : 判断 189"/>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91" name="テキスト ボックス 190"/>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50450</xdr:rowOff>
    </xdr:from>
    <xdr:to>
      <xdr:col>6</xdr:col>
      <xdr:colOff>561975</xdr:colOff>
      <xdr:row>73</xdr:row>
      <xdr:rowOff>152050</xdr:rowOff>
    </xdr:to>
    <xdr:sp macro="" textlink="">
      <xdr:nvSpPr>
        <xdr:cNvPr id="197" name="円/楕円 196"/>
        <xdr:cNvSpPr/>
      </xdr:nvSpPr>
      <xdr:spPr>
        <a:xfrm>
          <a:off x="4584700" y="125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73327</xdr:rowOff>
    </xdr:from>
    <xdr:ext cx="599010" cy="259045"/>
    <xdr:sp macro="" textlink="">
      <xdr:nvSpPr>
        <xdr:cNvPr id="198" name="民生費該当値テキスト"/>
        <xdr:cNvSpPr txBox="1"/>
      </xdr:nvSpPr>
      <xdr:spPr>
        <a:xfrm>
          <a:off x="4686300" y="1241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197,955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168490</xdr:rowOff>
    </xdr:from>
    <xdr:to>
      <xdr:col>5</xdr:col>
      <xdr:colOff>409575</xdr:colOff>
      <xdr:row>74</xdr:row>
      <xdr:rowOff>98640</xdr:rowOff>
    </xdr:to>
    <xdr:sp macro="" textlink="">
      <xdr:nvSpPr>
        <xdr:cNvPr id="199" name="円/楕円 198"/>
        <xdr:cNvSpPr/>
      </xdr:nvSpPr>
      <xdr:spPr>
        <a:xfrm>
          <a:off x="3746500" y="126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115167</xdr:rowOff>
    </xdr:from>
    <xdr:ext cx="599010" cy="259045"/>
    <xdr:sp macro="" textlink="">
      <xdr:nvSpPr>
        <xdr:cNvPr id="200" name="テキスト ボックス 199"/>
        <xdr:cNvSpPr txBox="1"/>
      </xdr:nvSpPr>
      <xdr:spPr>
        <a:xfrm>
          <a:off x="3497794" y="1245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152844</xdr:rowOff>
    </xdr:from>
    <xdr:to>
      <xdr:col>4</xdr:col>
      <xdr:colOff>206375</xdr:colOff>
      <xdr:row>75</xdr:row>
      <xdr:rowOff>82994</xdr:rowOff>
    </xdr:to>
    <xdr:sp macro="" textlink="">
      <xdr:nvSpPr>
        <xdr:cNvPr id="201" name="円/楕円 200"/>
        <xdr:cNvSpPr/>
      </xdr:nvSpPr>
      <xdr:spPr>
        <a:xfrm>
          <a:off x="2857500" y="128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99521</xdr:rowOff>
    </xdr:from>
    <xdr:ext cx="599010" cy="259045"/>
    <xdr:sp macro="" textlink="">
      <xdr:nvSpPr>
        <xdr:cNvPr id="202" name="テキスト ボックス 201"/>
        <xdr:cNvSpPr txBox="1"/>
      </xdr:nvSpPr>
      <xdr:spPr>
        <a:xfrm>
          <a:off x="2608794" y="1261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141112</xdr:rowOff>
    </xdr:from>
    <xdr:to>
      <xdr:col>3</xdr:col>
      <xdr:colOff>3175</xdr:colOff>
      <xdr:row>75</xdr:row>
      <xdr:rowOff>71262</xdr:rowOff>
    </xdr:to>
    <xdr:sp macro="" textlink="">
      <xdr:nvSpPr>
        <xdr:cNvPr id="203" name="円/楕円 202"/>
        <xdr:cNvSpPr/>
      </xdr:nvSpPr>
      <xdr:spPr>
        <a:xfrm>
          <a:off x="1968500" y="128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87789</xdr:rowOff>
    </xdr:from>
    <xdr:ext cx="599010" cy="259045"/>
    <xdr:sp macro="" textlink="">
      <xdr:nvSpPr>
        <xdr:cNvPr id="204" name="テキスト ボックス 203"/>
        <xdr:cNvSpPr txBox="1"/>
      </xdr:nvSpPr>
      <xdr:spPr>
        <a:xfrm>
          <a:off x="1719794" y="126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58094</xdr:rowOff>
    </xdr:from>
    <xdr:to>
      <xdr:col>1</xdr:col>
      <xdr:colOff>485775</xdr:colOff>
      <xdr:row>75</xdr:row>
      <xdr:rowOff>159694</xdr:rowOff>
    </xdr:to>
    <xdr:sp macro="" textlink="">
      <xdr:nvSpPr>
        <xdr:cNvPr id="205" name="円/楕円 204"/>
        <xdr:cNvSpPr/>
      </xdr:nvSpPr>
      <xdr:spPr>
        <a:xfrm>
          <a:off x="1079500" y="129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4771</xdr:rowOff>
    </xdr:from>
    <xdr:ext cx="599010" cy="259045"/>
    <xdr:sp macro="" textlink="">
      <xdr:nvSpPr>
        <xdr:cNvPr id="206" name="テキスト ボックス 205"/>
        <xdr:cNvSpPr txBox="1"/>
      </xdr:nvSpPr>
      <xdr:spPr>
        <a:xfrm>
          <a:off x="830794" y="1269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2" name="直線コネクタ 231"/>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3"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4" name="直線コネクタ 233"/>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5"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6" name="直線コネクタ 235"/>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54406</xdr:rowOff>
    </xdr:from>
    <xdr:to>
      <xdr:col>6</xdr:col>
      <xdr:colOff>511175</xdr:colOff>
      <xdr:row>95</xdr:row>
      <xdr:rowOff>148230</xdr:rowOff>
    </xdr:to>
    <xdr:cxnSp macro="">
      <xdr:nvCxnSpPr>
        <xdr:cNvPr id="237" name="直線コネクタ 236"/>
        <xdr:cNvCxnSpPr/>
      </xdr:nvCxnSpPr>
      <xdr:spPr>
        <a:xfrm flipV="1">
          <a:off x="3797300" y="16342156"/>
          <a:ext cx="838200" cy="9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8"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9" name="フローチャート : 判断 238"/>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120400</xdr:rowOff>
    </xdr:from>
    <xdr:to>
      <xdr:col>5</xdr:col>
      <xdr:colOff>358775</xdr:colOff>
      <xdr:row>95</xdr:row>
      <xdr:rowOff>148230</xdr:rowOff>
    </xdr:to>
    <xdr:cxnSp macro="">
      <xdr:nvCxnSpPr>
        <xdr:cNvPr id="240" name="直線コネクタ 239"/>
        <xdr:cNvCxnSpPr/>
      </xdr:nvCxnSpPr>
      <xdr:spPr>
        <a:xfrm>
          <a:off x="2908300" y="16408150"/>
          <a:ext cx="8890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41" name="フローチャート : 判断 240"/>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2" name="テキスト ボックス 241"/>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29169</xdr:rowOff>
    </xdr:from>
    <xdr:to>
      <xdr:col>4</xdr:col>
      <xdr:colOff>155575</xdr:colOff>
      <xdr:row>95</xdr:row>
      <xdr:rowOff>120400</xdr:rowOff>
    </xdr:to>
    <xdr:cxnSp macro="">
      <xdr:nvCxnSpPr>
        <xdr:cNvPr id="243" name="直線コネクタ 242"/>
        <xdr:cNvCxnSpPr/>
      </xdr:nvCxnSpPr>
      <xdr:spPr>
        <a:xfrm>
          <a:off x="2019300" y="16316919"/>
          <a:ext cx="889000" cy="9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4" name="フローチャート : 判断 243"/>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5" name="テキスト ボックス 244"/>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29169</xdr:rowOff>
    </xdr:from>
    <xdr:to>
      <xdr:col>2</xdr:col>
      <xdr:colOff>638175</xdr:colOff>
      <xdr:row>95</xdr:row>
      <xdr:rowOff>125912</xdr:rowOff>
    </xdr:to>
    <xdr:cxnSp macro="">
      <xdr:nvCxnSpPr>
        <xdr:cNvPr id="246" name="直線コネクタ 245"/>
        <xdr:cNvCxnSpPr/>
      </xdr:nvCxnSpPr>
      <xdr:spPr>
        <a:xfrm flipV="1">
          <a:off x="1130300" y="16316919"/>
          <a:ext cx="889000" cy="9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7" name="フローチャート : 判断 246"/>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8" name="テキスト ボックス 247"/>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9" name="フローチャート : 判断 248"/>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50" name="テキスト ボックス 249"/>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3606</xdr:rowOff>
    </xdr:from>
    <xdr:to>
      <xdr:col>6</xdr:col>
      <xdr:colOff>561975</xdr:colOff>
      <xdr:row>95</xdr:row>
      <xdr:rowOff>105206</xdr:rowOff>
    </xdr:to>
    <xdr:sp macro="" textlink="">
      <xdr:nvSpPr>
        <xdr:cNvPr id="256" name="円/楕円 255"/>
        <xdr:cNvSpPr/>
      </xdr:nvSpPr>
      <xdr:spPr>
        <a:xfrm>
          <a:off x="4584700" y="162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26483</xdr:rowOff>
    </xdr:from>
    <xdr:ext cx="599010" cy="259045"/>
    <xdr:sp macro="" textlink="">
      <xdr:nvSpPr>
        <xdr:cNvPr id="257" name="衛生費該当値テキスト"/>
        <xdr:cNvSpPr txBox="1"/>
      </xdr:nvSpPr>
      <xdr:spPr>
        <a:xfrm>
          <a:off x="4686300" y="161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97430</xdr:rowOff>
    </xdr:from>
    <xdr:to>
      <xdr:col>5</xdr:col>
      <xdr:colOff>409575</xdr:colOff>
      <xdr:row>96</xdr:row>
      <xdr:rowOff>27580</xdr:rowOff>
    </xdr:to>
    <xdr:sp macro="" textlink="">
      <xdr:nvSpPr>
        <xdr:cNvPr id="258" name="円/楕円 257"/>
        <xdr:cNvSpPr/>
      </xdr:nvSpPr>
      <xdr:spPr>
        <a:xfrm>
          <a:off x="3746500" y="16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44107</xdr:rowOff>
    </xdr:from>
    <xdr:ext cx="534377" cy="259045"/>
    <xdr:sp macro="" textlink="">
      <xdr:nvSpPr>
        <xdr:cNvPr id="259" name="テキスト ボックス 258"/>
        <xdr:cNvSpPr txBox="1"/>
      </xdr:nvSpPr>
      <xdr:spPr>
        <a:xfrm>
          <a:off x="3530111" y="161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69600</xdr:rowOff>
    </xdr:from>
    <xdr:to>
      <xdr:col>4</xdr:col>
      <xdr:colOff>206375</xdr:colOff>
      <xdr:row>95</xdr:row>
      <xdr:rowOff>171200</xdr:rowOff>
    </xdr:to>
    <xdr:sp macro="" textlink="">
      <xdr:nvSpPr>
        <xdr:cNvPr id="260" name="円/楕円 259"/>
        <xdr:cNvSpPr/>
      </xdr:nvSpPr>
      <xdr:spPr>
        <a:xfrm>
          <a:off x="2857500" y="16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16277</xdr:rowOff>
    </xdr:from>
    <xdr:ext cx="599010" cy="259045"/>
    <xdr:sp macro="" textlink="">
      <xdr:nvSpPr>
        <xdr:cNvPr id="261" name="テキスト ボックス 260"/>
        <xdr:cNvSpPr txBox="1"/>
      </xdr:nvSpPr>
      <xdr:spPr>
        <a:xfrm>
          <a:off x="2608794" y="1613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149819</xdr:rowOff>
    </xdr:from>
    <xdr:to>
      <xdr:col>3</xdr:col>
      <xdr:colOff>3175</xdr:colOff>
      <xdr:row>95</xdr:row>
      <xdr:rowOff>79969</xdr:rowOff>
    </xdr:to>
    <xdr:sp macro="" textlink="">
      <xdr:nvSpPr>
        <xdr:cNvPr id="262" name="円/楕円 261"/>
        <xdr:cNvSpPr/>
      </xdr:nvSpPr>
      <xdr:spPr>
        <a:xfrm>
          <a:off x="1968500" y="162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96496</xdr:rowOff>
    </xdr:from>
    <xdr:ext cx="599010" cy="259045"/>
    <xdr:sp macro="" textlink="">
      <xdr:nvSpPr>
        <xdr:cNvPr id="263" name="テキスト ボックス 262"/>
        <xdr:cNvSpPr txBox="1"/>
      </xdr:nvSpPr>
      <xdr:spPr>
        <a:xfrm>
          <a:off x="1719794" y="1604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75112</xdr:rowOff>
    </xdr:from>
    <xdr:to>
      <xdr:col>1</xdr:col>
      <xdr:colOff>485775</xdr:colOff>
      <xdr:row>96</xdr:row>
      <xdr:rowOff>5262</xdr:rowOff>
    </xdr:to>
    <xdr:sp macro="" textlink="">
      <xdr:nvSpPr>
        <xdr:cNvPr id="264" name="円/楕円 263"/>
        <xdr:cNvSpPr/>
      </xdr:nvSpPr>
      <xdr:spPr>
        <a:xfrm>
          <a:off x="1079500" y="163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21789</xdr:rowOff>
    </xdr:from>
    <xdr:ext cx="599010" cy="259045"/>
    <xdr:sp macro="" textlink="">
      <xdr:nvSpPr>
        <xdr:cNvPr id="265" name="テキスト ボックス 264"/>
        <xdr:cNvSpPr txBox="1"/>
      </xdr:nvSpPr>
      <xdr:spPr>
        <a:xfrm>
          <a:off x="830794" y="1613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9" name="直線コネクタ 288"/>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2"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3" name="直線コネクタ 292"/>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167589</xdr:rowOff>
    </xdr:from>
    <xdr:to>
      <xdr:col>15</xdr:col>
      <xdr:colOff>180975</xdr:colOff>
      <xdr:row>34</xdr:row>
      <xdr:rowOff>96038</xdr:rowOff>
    </xdr:to>
    <xdr:cxnSp macro="">
      <xdr:nvCxnSpPr>
        <xdr:cNvPr id="294" name="直線コネクタ 293"/>
        <xdr:cNvCxnSpPr/>
      </xdr:nvCxnSpPr>
      <xdr:spPr>
        <a:xfrm>
          <a:off x="9639300" y="5825439"/>
          <a:ext cx="8382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5"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6" name="フローチャート : 判断 295"/>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146482</xdr:rowOff>
    </xdr:from>
    <xdr:to>
      <xdr:col>14</xdr:col>
      <xdr:colOff>28575</xdr:colOff>
      <xdr:row>33</xdr:row>
      <xdr:rowOff>167589</xdr:rowOff>
    </xdr:to>
    <xdr:cxnSp macro="">
      <xdr:nvCxnSpPr>
        <xdr:cNvPr id="297" name="直線コネクタ 296"/>
        <xdr:cNvCxnSpPr/>
      </xdr:nvCxnSpPr>
      <xdr:spPr>
        <a:xfrm>
          <a:off x="8750300" y="580433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8" name="フローチャート : 判断 297"/>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9" name="テキスト ボックス 298"/>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146482</xdr:rowOff>
    </xdr:from>
    <xdr:to>
      <xdr:col>12</xdr:col>
      <xdr:colOff>511175</xdr:colOff>
      <xdr:row>34</xdr:row>
      <xdr:rowOff>65329</xdr:rowOff>
    </xdr:to>
    <xdr:cxnSp macro="">
      <xdr:nvCxnSpPr>
        <xdr:cNvPr id="300" name="直線コネクタ 299"/>
        <xdr:cNvCxnSpPr/>
      </xdr:nvCxnSpPr>
      <xdr:spPr>
        <a:xfrm flipV="1">
          <a:off x="7861300" y="580433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301" name="フローチャート : 判断 300"/>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2" name="テキスト ボックス 301"/>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65329</xdr:rowOff>
    </xdr:from>
    <xdr:to>
      <xdr:col>11</xdr:col>
      <xdr:colOff>307975</xdr:colOff>
      <xdr:row>34</xdr:row>
      <xdr:rowOff>138938</xdr:rowOff>
    </xdr:to>
    <xdr:cxnSp macro="">
      <xdr:nvCxnSpPr>
        <xdr:cNvPr id="303" name="直線コネクタ 302"/>
        <xdr:cNvCxnSpPr/>
      </xdr:nvCxnSpPr>
      <xdr:spPr>
        <a:xfrm flipV="1">
          <a:off x="6972300" y="5894629"/>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4" name="フローチャート : 判断 303"/>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5" name="テキスト ボックス 304"/>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6" name="フローチャート : 判断 305"/>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7" name="テキスト ボックス 306"/>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45238</xdr:rowOff>
    </xdr:from>
    <xdr:to>
      <xdr:col>15</xdr:col>
      <xdr:colOff>231775</xdr:colOff>
      <xdr:row>34</xdr:row>
      <xdr:rowOff>146838</xdr:rowOff>
    </xdr:to>
    <xdr:sp macro="" textlink="">
      <xdr:nvSpPr>
        <xdr:cNvPr id="313" name="円/楕円 312"/>
        <xdr:cNvSpPr/>
      </xdr:nvSpPr>
      <xdr:spPr>
        <a:xfrm>
          <a:off x="104267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68115</xdr:rowOff>
    </xdr:from>
    <xdr:ext cx="534377" cy="259045"/>
    <xdr:sp macro="" textlink="">
      <xdr:nvSpPr>
        <xdr:cNvPr id="314" name="労働費該当値テキスト"/>
        <xdr:cNvSpPr txBox="1"/>
      </xdr:nvSpPr>
      <xdr:spPr>
        <a:xfrm>
          <a:off x="10528300" y="572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116789</xdr:rowOff>
    </xdr:from>
    <xdr:to>
      <xdr:col>14</xdr:col>
      <xdr:colOff>79375</xdr:colOff>
      <xdr:row>34</xdr:row>
      <xdr:rowOff>46939</xdr:rowOff>
    </xdr:to>
    <xdr:sp macro="" textlink="">
      <xdr:nvSpPr>
        <xdr:cNvPr id="315" name="円/楕円 314"/>
        <xdr:cNvSpPr/>
      </xdr:nvSpPr>
      <xdr:spPr>
        <a:xfrm>
          <a:off x="9588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63466</xdr:rowOff>
    </xdr:from>
    <xdr:ext cx="534377" cy="259045"/>
    <xdr:sp macro="" textlink="">
      <xdr:nvSpPr>
        <xdr:cNvPr id="316" name="テキスト ボックス 315"/>
        <xdr:cNvSpPr txBox="1"/>
      </xdr:nvSpPr>
      <xdr:spPr>
        <a:xfrm>
          <a:off x="9372111" y="55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95682</xdr:rowOff>
    </xdr:from>
    <xdr:to>
      <xdr:col>12</xdr:col>
      <xdr:colOff>561975</xdr:colOff>
      <xdr:row>34</xdr:row>
      <xdr:rowOff>25832</xdr:rowOff>
    </xdr:to>
    <xdr:sp macro="" textlink="">
      <xdr:nvSpPr>
        <xdr:cNvPr id="317" name="円/楕円 316"/>
        <xdr:cNvSpPr/>
      </xdr:nvSpPr>
      <xdr:spPr>
        <a:xfrm>
          <a:off x="8699500" y="57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42359</xdr:rowOff>
    </xdr:from>
    <xdr:ext cx="534377" cy="259045"/>
    <xdr:sp macro="" textlink="">
      <xdr:nvSpPr>
        <xdr:cNvPr id="318" name="テキスト ボックス 317"/>
        <xdr:cNvSpPr txBox="1"/>
      </xdr:nvSpPr>
      <xdr:spPr>
        <a:xfrm>
          <a:off x="8483111" y="55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14529</xdr:rowOff>
    </xdr:from>
    <xdr:to>
      <xdr:col>11</xdr:col>
      <xdr:colOff>358775</xdr:colOff>
      <xdr:row>34</xdr:row>
      <xdr:rowOff>116129</xdr:rowOff>
    </xdr:to>
    <xdr:sp macro="" textlink="">
      <xdr:nvSpPr>
        <xdr:cNvPr id="319" name="円/楕円 318"/>
        <xdr:cNvSpPr/>
      </xdr:nvSpPr>
      <xdr:spPr>
        <a:xfrm>
          <a:off x="7810500" y="58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132656</xdr:rowOff>
    </xdr:from>
    <xdr:ext cx="534377" cy="259045"/>
    <xdr:sp macro="" textlink="">
      <xdr:nvSpPr>
        <xdr:cNvPr id="320" name="テキスト ボックス 319"/>
        <xdr:cNvSpPr txBox="1"/>
      </xdr:nvSpPr>
      <xdr:spPr>
        <a:xfrm>
          <a:off x="7594111" y="56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88138</xdr:rowOff>
    </xdr:from>
    <xdr:to>
      <xdr:col>10</xdr:col>
      <xdr:colOff>155575</xdr:colOff>
      <xdr:row>35</xdr:row>
      <xdr:rowOff>18288</xdr:rowOff>
    </xdr:to>
    <xdr:sp macro="" textlink="">
      <xdr:nvSpPr>
        <xdr:cNvPr id="321" name="円/楕円 320"/>
        <xdr:cNvSpPr/>
      </xdr:nvSpPr>
      <xdr:spPr>
        <a:xfrm>
          <a:off x="6921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34815</xdr:rowOff>
    </xdr:from>
    <xdr:ext cx="534377" cy="259045"/>
    <xdr:sp macro="" textlink="">
      <xdr:nvSpPr>
        <xdr:cNvPr id="322" name="テキスト ボックス 321"/>
        <xdr:cNvSpPr txBox="1"/>
      </xdr:nvSpPr>
      <xdr:spPr>
        <a:xfrm>
          <a:off x="6705111" y="56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4" name="直線コネクタ 343"/>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5"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6" name="直線コネクタ 345"/>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7"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8" name="直線コネクタ 347"/>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9627</xdr:rowOff>
    </xdr:from>
    <xdr:to>
      <xdr:col>15</xdr:col>
      <xdr:colOff>180975</xdr:colOff>
      <xdr:row>51</xdr:row>
      <xdr:rowOff>87936</xdr:rowOff>
    </xdr:to>
    <xdr:cxnSp macro="">
      <xdr:nvCxnSpPr>
        <xdr:cNvPr id="349" name="直線コネクタ 348"/>
        <xdr:cNvCxnSpPr/>
      </xdr:nvCxnSpPr>
      <xdr:spPr>
        <a:xfrm flipV="1">
          <a:off x="9639300" y="8753577"/>
          <a:ext cx="838200" cy="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50"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51" name="フローチャート : 判断 350"/>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87936</xdr:rowOff>
    </xdr:from>
    <xdr:to>
      <xdr:col>14</xdr:col>
      <xdr:colOff>28575</xdr:colOff>
      <xdr:row>53</xdr:row>
      <xdr:rowOff>48854</xdr:rowOff>
    </xdr:to>
    <xdr:cxnSp macro="">
      <xdr:nvCxnSpPr>
        <xdr:cNvPr id="352" name="直線コネクタ 351"/>
        <xdr:cNvCxnSpPr/>
      </xdr:nvCxnSpPr>
      <xdr:spPr>
        <a:xfrm flipV="1">
          <a:off x="8750300" y="8831886"/>
          <a:ext cx="889000" cy="30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3" name="フローチャート : 判断 352"/>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4" name="テキスト ボックス 353"/>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161344</xdr:rowOff>
    </xdr:from>
    <xdr:to>
      <xdr:col>12</xdr:col>
      <xdr:colOff>511175</xdr:colOff>
      <xdr:row>53</xdr:row>
      <xdr:rowOff>48854</xdr:rowOff>
    </xdr:to>
    <xdr:cxnSp macro="">
      <xdr:nvCxnSpPr>
        <xdr:cNvPr id="355" name="直線コネクタ 354"/>
        <xdr:cNvCxnSpPr/>
      </xdr:nvCxnSpPr>
      <xdr:spPr>
        <a:xfrm>
          <a:off x="7861300" y="9076744"/>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6" name="フローチャート : 判断 355"/>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7" name="テキスト ボックス 356"/>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161344</xdr:rowOff>
    </xdr:from>
    <xdr:to>
      <xdr:col>11</xdr:col>
      <xdr:colOff>307975</xdr:colOff>
      <xdr:row>53</xdr:row>
      <xdr:rowOff>93294</xdr:rowOff>
    </xdr:to>
    <xdr:cxnSp macro="">
      <xdr:nvCxnSpPr>
        <xdr:cNvPr id="358" name="直線コネクタ 357"/>
        <xdr:cNvCxnSpPr/>
      </xdr:nvCxnSpPr>
      <xdr:spPr>
        <a:xfrm flipV="1">
          <a:off x="6972300" y="9076744"/>
          <a:ext cx="889000" cy="10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9" name="フローチャート : 判断 358"/>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60" name="テキスト ボックス 359"/>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61" name="フローチャート : 判断 360"/>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2" name="テキスト ボックス 361"/>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130277</xdr:rowOff>
    </xdr:from>
    <xdr:to>
      <xdr:col>15</xdr:col>
      <xdr:colOff>231775</xdr:colOff>
      <xdr:row>51</xdr:row>
      <xdr:rowOff>60427</xdr:rowOff>
    </xdr:to>
    <xdr:sp macro="" textlink="">
      <xdr:nvSpPr>
        <xdr:cNvPr id="368" name="円/楕円 367"/>
        <xdr:cNvSpPr/>
      </xdr:nvSpPr>
      <xdr:spPr>
        <a:xfrm>
          <a:off x="10426700" y="87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153154</xdr:rowOff>
    </xdr:from>
    <xdr:ext cx="599010" cy="259045"/>
    <xdr:sp macro="" textlink="">
      <xdr:nvSpPr>
        <xdr:cNvPr id="369" name="農林水産業費該当値テキスト"/>
        <xdr:cNvSpPr txBox="1"/>
      </xdr:nvSpPr>
      <xdr:spPr>
        <a:xfrm>
          <a:off x="10528300" y="855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145,475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37136</xdr:rowOff>
    </xdr:from>
    <xdr:to>
      <xdr:col>14</xdr:col>
      <xdr:colOff>79375</xdr:colOff>
      <xdr:row>51</xdr:row>
      <xdr:rowOff>138736</xdr:rowOff>
    </xdr:to>
    <xdr:sp macro="" textlink="">
      <xdr:nvSpPr>
        <xdr:cNvPr id="370" name="円/楕円 369"/>
        <xdr:cNvSpPr/>
      </xdr:nvSpPr>
      <xdr:spPr>
        <a:xfrm>
          <a:off x="9588500" y="87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155263</xdr:rowOff>
    </xdr:from>
    <xdr:ext cx="599010" cy="259045"/>
    <xdr:sp macro="" textlink="">
      <xdr:nvSpPr>
        <xdr:cNvPr id="371" name="テキスト ボックス 370"/>
        <xdr:cNvSpPr txBox="1"/>
      </xdr:nvSpPr>
      <xdr:spPr>
        <a:xfrm>
          <a:off x="9339794" y="855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136,911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169504</xdr:rowOff>
    </xdr:from>
    <xdr:to>
      <xdr:col>12</xdr:col>
      <xdr:colOff>561975</xdr:colOff>
      <xdr:row>53</xdr:row>
      <xdr:rowOff>99654</xdr:rowOff>
    </xdr:to>
    <xdr:sp macro="" textlink="">
      <xdr:nvSpPr>
        <xdr:cNvPr id="372" name="円/楕円 371"/>
        <xdr:cNvSpPr/>
      </xdr:nvSpPr>
      <xdr:spPr>
        <a:xfrm>
          <a:off x="8699500" y="90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116181</xdr:rowOff>
    </xdr:from>
    <xdr:ext cx="599010" cy="259045"/>
    <xdr:sp macro="" textlink="">
      <xdr:nvSpPr>
        <xdr:cNvPr id="373" name="テキスト ボックス 372"/>
        <xdr:cNvSpPr txBox="1"/>
      </xdr:nvSpPr>
      <xdr:spPr>
        <a:xfrm>
          <a:off x="8450794" y="88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110544</xdr:rowOff>
    </xdr:from>
    <xdr:to>
      <xdr:col>11</xdr:col>
      <xdr:colOff>358775</xdr:colOff>
      <xdr:row>53</xdr:row>
      <xdr:rowOff>40694</xdr:rowOff>
    </xdr:to>
    <xdr:sp macro="" textlink="">
      <xdr:nvSpPr>
        <xdr:cNvPr id="374" name="円/楕円 373"/>
        <xdr:cNvSpPr/>
      </xdr:nvSpPr>
      <xdr:spPr>
        <a:xfrm>
          <a:off x="7810500" y="90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57221</xdr:rowOff>
    </xdr:from>
    <xdr:ext cx="599010" cy="259045"/>
    <xdr:sp macro="" textlink="">
      <xdr:nvSpPr>
        <xdr:cNvPr id="375" name="テキスト ボックス 374"/>
        <xdr:cNvSpPr txBox="1"/>
      </xdr:nvSpPr>
      <xdr:spPr>
        <a:xfrm>
          <a:off x="7561794" y="880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42494</xdr:rowOff>
    </xdr:from>
    <xdr:to>
      <xdr:col>10</xdr:col>
      <xdr:colOff>155575</xdr:colOff>
      <xdr:row>53</xdr:row>
      <xdr:rowOff>144094</xdr:rowOff>
    </xdr:to>
    <xdr:sp macro="" textlink="">
      <xdr:nvSpPr>
        <xdr:cNvPr id="376" name="円/楕円 375"/>
        <xdr:cNvSpPr/>
      </xdr:nvSpPr>
      <xdr:spPr>
        <a:xfrm>
          <a:off x="6921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160621</xdr:rowOff>
    </xdr:from>
    <xdr:ext cx="534377" cy="259045"/>
    <xdr:sp macro="" textlink="">
      <xdr:nvSpPr>
        <xdr:cNvPr id="377" name="テキスト ボックス 376"/>
        <xdr:cNvSpPr txBox="1"/>
      </xdr:nvSpPr>
      <xdr:spPr>
        <a:xfrm>
          <a:off x="6705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119983</xdr:rowOff>
    </xdr:from>
    <xdr:to>
      <xdr:col>15</xdr:col>
      <xdr:colOff>180340</xdr:colOff>
      <xdr:row>78</xdr:row>
      <xdr:rowOff>22685</xdr:rowOff>
    </xdr:to>
    <xdr:cxnSp macro="">
      <xdr:nvCxnSpPr>
        <xdr:cNvPr id="397" name="直線コネクタ 396"/>
        <xdr:cNvCxnSpPr/>
      </xdr:nvCxnSpPr>
      <xdr:spPr>
        <a:xfrm flipV="1">
          <a:off x="10475595" y="12635833"/>
          <a:ext cx="1270" cy="75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26512</xdr:rowOff>
    </xdr:from>
    <xdr:ext cx="378565" cy="259045"/>
    <xdr:sp macro="" textlink="">
      <xdr:nvSpPr>
        <xdr:cNvPr id="398" name="商工費最小値テキスト"/>
        <xdr:cNvSpPr txBox="1"/>
      </xdr:nvSpPr>
      <xdr:spPr>
        <a:xfrm>
          <a:off x="10528300" y="1339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78</xdr:row>
      <xdr:rowOff>22685</xdr:rowOff>
    </xdr:from>
    <xdr:to>
      <xdr:col>15</xdr:col>
      <xdr:colOff>269875</xdr:colOff>
      <xdr:row>78</xdr:row>
      <xdr:rowOff>22685</xdr:rowOff>
    </xdr:to>
    <xdr:cxnSp macro="">
      <xdr:nvCxnSpPr>
        <xdr:cNvPr id="399" name="直線コネクタ 398"/>
        <xdr:cNvCxnSpPr/>
      </xdr:nvCxnSpPr>
      <xdr:spPr>
        <a:xfrm>
          <a:off x="10388600" y="13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66660</xdr:rowOff>
    </xdr:from>
    <xdr:ext cx="599010" cy="259045"/>
    <xdr:sp macro="" textlink="">
      <xdr:nvSpPr>
        <xdr:cNvPr id="400" name="商工費最大値テキスト"/>
        <xdr:cNvSpPr txBox="1"/>
      </xdr:nvSpPr>
      <xdr:spPr>
        <a:xfrm>
          <a:off x="10528300" y="1241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73</xdr:row>
      <xdr:rowOff>119983</xdr:rowOff>
    </xdr:from>
    <xdr:to>
      <xdr:col>15</xdr:col>
      <xdr:colOff>269875</xdr:colOff>
      <xdr:row>73</xdr:row>
      <xdr:rowOff>119983</xdr:rowOff>
    </xdr:to>
    <xdr:cxnSp macro="">
      <xdr:nvCxnSpPr>
        <xdr:cNvPr id="401" name="直線コネクタ 400"/>
        <xdr:cNvCxnSpPr/>
      </xdr:nvCxnSpPr>
      <xdr:spPr>
        <a:xfrm>
          <a:off x="10388600" y="1263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52815</xdr:rowOff>
    </xdr:from>
    <xdr:to>
      <xdr:col>15</xdr:col>
      <xdr:colOff>180975</xdr:colOff>
      <xdr:row>74</xdr:row>
      <xdr:rowOff>104404</xdr:rowOff>
    </xdr:to>
    <xdr:cxnSp macro="">
      <xdr:nvCxnSpPr>
        <xdr:cNvPr id="402" name="直線コネクタ 401"/>
        <xdr:cNvCxnSpPr/>
      </xdr:nvCxnSpPr>
      <xdr:spPr>
        <a:xfrm>
          <a:off x="9639300" y="12225765"/>
          <a:ext cx="838200" cy="5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157979</xdr:rowOff>
    </xdr:from>
    <xdr:ext cx="534377" cy="259045"/>
    <xdr:sp macro="" textlink="">
      <xdr:nvSpPr>
        <xdr:cNvPr id="403" name="商工費平均値テキスト"/>
        <xdr:cNvSpPr txBox="1"/>
      </xdr:nvSpPr>
      <xdr:spPr>
        <a:xfrm>
          <a:off x="10528300" y="1318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8102</xdr:rowOff>
    </xdr:from>
    <xdr:to>
      <xdr:col>15</xdr:col>
      <xdr:colOff>231775</xdr:colOff>
      <xdr:row>77</xdr:row>
      <xdr:rowOff>109702</xdr:rowOff>
    </xdr:to>
    <xdr:sp macro="" textlink="">
      <xdr:nvSpPr>
        <xdr:cNvPr id="404" name="フローチャート : 判断 403"/>
        <xdr:cNvSpPr/>
      </xdr:nvSpPr>
      <xdr:spPr>
        <a:xfrm>
          <a:off x="104267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52815</xdr:rowOff>
    </xdr:from>
    <xdr:to>
      <xdr:col>14</xdr:col>
      <xdr:colOff>28575</xdr:colOff>
      <xdr:row>73</xdr:row>
      <xdr:rowOff>102027</xdr:rowOff>
    </xdr:to>
    <xdr:cxnSp macro="">
      <xdr:nvCxnSpPr>
        <xdr:cNvPr id="405" name="直線コネクタ 404"/>
        <xdr:cNvCxnSpPr/>
      </xdr:nvCxnSpPr>
      <xdr:spPr>
        <a:xfrm flipV="1">
          <a:off x="8750300" y="12225765"/>
          <a:ext cx="889000" cy="3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26795</xdr:rowOff>
    </xdr:from>
    <xdr:to>
      <xdr:col>14</xdr:col>
      <xdr:colOff>79375</xdr:colOff>
      <xdr:row>77</xdr:row>
      <xdr:rowOff>128395</xdr:rowOff>
    </xdr:to>
    <xdr:sp macro="" textlink="">
      <xdr:nvSpPr>
        <xdr:cNvPr id="406" name="フローチャート : 判断 405"/>
        <xdr:cNvSpPr/>
      </xdr:nvSpPr>
      <xdr:spPr>
        <a:xfrm>
          <a:off x="9588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119522</xdr:rowOff>
    </xdr:from>
    <xdr:ext cx="534377" cy="259045"/>
    <xdr:sp macro="" textlink="">
      <xdr:nvSpPr>
        <xdr:cNvPr id="407" name="テキスト ボックス 406"/>
        <xdr:cNvSpPr txBox="1"/>
      </xdr:nvSpPr>
      <xdr:spPr>
        <a:xfrm>
          <a:off x="9372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102027</xdr:rowOff>
    </xdr:from>
    <xdr:to>
      <xdr:col>12</xdr:col>
      <xdr:colOff>511175</xdr:colOff>
      <xdr:row>75</xdr:row>
      <xdr:rowOff>56049</xdr:rowOff>
    </xdr:to>
    <xdr:cxnSp macro="">
      <xdr:nvCxnSpPr>
        <xdr:cNvPr id="408" name="直線コネクタ 407"/>
        <xdr:cNvCxnSpPr/>
      </xdr:nvCxnSpPr>
      <xdr:spPr>
        <a:xfrm flipV="1">
          <a:off x="7861300" y="12617877"/>
          <a:ext cx="889000" cy="2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44757</xdr:rowOff>
    </xdr:from>
    <xdr:to>
      <xdr:col>12</xdr:col>
      <xdr:colOff>561975</xdr:colOff>
      <xdr:row>77</xdr:row>
      <xdr:rowOff>146357</xdr:rowOff>
    </xdr:to>
    <xdr:sp macro="" textlink="">
      <xdr:nvSpPr>
        <xdr:cNvPr id="409" name="フローチャート : 判断 408"/>
        <xdr:cNvSpPr/>
      </xdr:nvSpPr>
      <xdr:spPr>
        <a:xfrm>
          <a:off x="8699500" y="1324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137484</xdr:rowOff>
    </xdr:from>
    <xdr:ext cx="534377" cy="259045"/>
    <xdr:sp macro="" textlink="">
      <xdr:nvSpPr>
        <xdr:cNvPr id="410" name="テキスト ボックス 409"/>
        <xdr:cNvSpPr txBox="1"/>
      </xdr:nvSpPr>
      <xdr:spPr>
        <a:xfrm>
          <a:off x="8483111" y="133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164874</xdr:rowOff>
    </xdr:from>
    <xdr:to>
      <xdr:col>11</xdr:col>
      <xdr:colOff>307975</xdr:colOff>
      <xdr:row>75</xdr:row>
      <xdr:rowOff>56049</xdr:rowOff>
    </xdr:to>
    <xdr:cxnSp macro="">
      <xdr:nvCxnSpPr>
        <xdr:cNvPr id="411" name="直線コネクタ 410"/>
        <xdr:cNvCxnSpPr/>
      </xdr:nvCxnSpPr>
      <xdr:spPr>
        <a:xfrm>
          <a:off x="6972300" y="12852174"/>
          <a:ext cx="889000" cy="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46357</xdr:rowOff>
    </xdr:from>
    <xdr:to>
      <xdr:col>11</xdr:col>
      <xdr:colOff>358775</xdr:colOff>
      <xdr:row>77</xdr:row>
      <xdr:rowOff>147957</xdr:rowOff>
    </xdr:to>
    <xdr:sp macro="" textlink="">
      <xdr:nvSpPr>
        <xdr:cNvPr id="412" name="フローチャート : 判断 411"/>
        <xdr:cNvSpPr/>
      </xdr:nvSpPr>
      <xdr:spPr>
        <a:xfrm>
          <a:off x="7810500" y="132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139084</xdr:rowOff>
    </xdr:from>
    <xdr:ext cx="534377" cy="259045"/>
    <xdr:sp macro="" textlink="">
      <xdr:nvSpPr>
        <xdr:cNvPr id="413" name="テキスト ボックス 412"/>
        <xdr:cNvSpPr txBox="1"/>
      </xdr:nvSpPr>
      <xdr:spPr>
        <a:xfrm>
          <a:off x="7594111" y="133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58491</xdr:rowOff>
    </xdr:from>
    <xdr:to>
      <xdr:col>10</xdr:col>
      <xdr:colOff>155575</xdr:colOff>
      <xdr:row>77</xdr:row>
      <xdr:rowOff>160091</xdr:rowOff>
    </xdr:to>
    <xdr:sp macro="" textlink="">
      <xdr:nvSpPr>
        <xdr:cNvPr id="414" name="フローチャート : 判断 413"/>
        <xdr:cNvSpPr/>
      </xdr:nvSpPr>
      <xdr:spPr>
        <a:xfrm>
          <a:off x="6921500" y="132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151218</xdr:rowOff>
    </xdr:from>
    <xdr:ext cx="534377" cy="259045"/>
    <xdr:sp macro="" textlink="">
      <xdr:nvSpPr>
        <xdr:cNvPr id="415" name="テキスト ボックス 414"/>
        <xdr:cNvSpPr txBox="1"/>
      </xdr:nvSpPr>
      <xdr:spPr>
        <a:xfrm>
          <a:off x="6705111" y="133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53604</xdr:rowOff>
    </xdr:from>
    <xdr:to>
      <xdr:col>15</xdr:col>
      <xdr:colOff>231775</xdr:colOff>
      <xdr:row>74</xdr:row>
      <xdr:rowOff>155204</xdr:rowOff>
    </xdr:to>
    <xdr:sp macro="" textlink="">
      <xdr:nvSpPr>
        <xdr:cNvPr id="421" name="円/楕円 420"/>
        <xdr:cNvSpPr/>
      </xdr:nvSpPr>
      <xdr:spPr>
        <a:xfrm>
          <a:off x="10426700" y="127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76481</xdr:rowOff>
    </xdr:from>
    <xdr:ext cx="599010" cy="259045"/>
    <xdr:sp macro="" textlink="">
      <xdr:nvSpPr>
        <xdr:cNvPr id="422" name="商工費該当値テキスト"/>
        <xdr:cNvSpPr txBox="1"/>
      </xdr:nvSpPr>
      <xdr:spPr>
        <a:xfrm>
          <a:off x="10528300" y="125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106,176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2015</xdr:rowOff>
    </xdr:from>
    <xdr:to>
      <xdr:col>14</xdr:col>
      <xdr:colOff>79375</xdr:colOff>
      <xdr:row>71</xdr:row>
      <xdr:rowOff>103615</xdr:rowOff>
    </xdr:to>
    <xdr:sp macro="" textlink="">
      <xdr:nvSpPr>
        <xdr:cNvPr id="423" name="円/楕円 422"/>
        <xdr:cNvSpPr/>
      </xdr:nvSpPr>
      <xdr:spPr>
        <a:xfrm>
          <a:off x="9588500" y="121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120142</xdr:rowOff>
    </xdr:from>
    <xdr:ext cx="599010" cy="259045"/>
    <xdr:sp macro="" textlink="">
      <xdr:nvSpPr>
        <xdr:cNvPr id="424" name="テキスト ボックス 423"/>
        <xdr:cNvSpPr txBox="1"/>
      </xdr:nvSpPr>
      <xdr:spPr>
        <a:xfrm>
          <a:off x="9339794" y="119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205,203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51227</xdr:rowOff>
    </xdr:from>
    <xdr:to>
      <xdr:col>12</xdr:col>
      <xdr:colOff>561975</xdr:colOff>
      <xdr:row>73</xdr:row>
      <xdr:rowOff>152827</xdr:rowOff>
    </xdr:to>
    <xdr:sp macro="" textlink="">
      <xdr:nvSpPr>
        <xdr:cNvPr id="425" name="円/楕円 424"/>
        <xdr:cNvSpPr/>
      </xdr:nvSpPr>
      <xdr:spPr>
        <a:xfrm>
          <a:off x="8699500" y="125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169354</xdr:rowOff>
    </xdr:from>
    <xdr:ext cx="599010" cy="259045"/>
    <xdr:sp macro="" textlink="">
      <xdr:nvSpPr>
        <xdr:cNvPr id="426" name="テキスト ボックス 425"/>
        <xdr:cNvSpPr txBox="1"/>
      </xdr:nvSpPr>
      <xdr:spPr>
        <a:xfrm>
          <a:off x="8450794" y="123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5249</xdr:rowOff>
    </xdr:from>
    <xdr:to>
      <xdr:col>11</xdr:col>
      <xdr:colOff>358775</xdr:colOff>
      <xdr:row>75</xdr:row>
      <xdr:rowOff>106849</xdr:rowOff>
    </xdr:to>
    <xdr:sp macro="" textlink="">
      <xdr:nvSpPr>
        <xdr:cNvPr id="427" name="円/楕円 426"/>
        <xdr:cNvSpPr/>
      </xdr:nvSpPr>
      <xdr:spPr>
        <a:xfrm>
          <a:off x="7810500" y="128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123376</xdr:rowOff>
    </xdr:from>
    <xdr:ext cx="534377" cy="259045"/>
    <xdr:sp macro="" textlink="">
      <xdr:nvSpPr>
        <xdr:cNvPr id="428" name="テキスト ボックス 427"/>
        <xdr:cNvSpPr txBox="1"/>
      </xdr:nvSpPr>
      <xdr:spPr>
        <a:xfrm>
          <a:off x="7594111" y="1263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114074</xdr:rowOff>
    </xdr:from>
    <xdr:to>
      <xdr:col>10</xdr:col>
      <xdr:colOff>155575</xdr:colOff>
      <xdr:row>75</xdr:row>
      <xdr:rowOff>44224</xdr:rowOff>
    </xdr:to>
    <xdr:sp macro="" textlink="">
      <xdr:nvSpPr>
        <xdr:cNvPr id="429" name="円/楕円 428"/>
        <xdr:cNvSpPr/>
      </xdr:nvSpPr>
      <xdr:spPr>
        <a:xfrm>
          <a:off x="6921500" y="128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60751</xdr:rowOff>
    </xdr:from>
    <xdr:ext cx="534377" cy="259045"/>
    <xdr:sp macro="" textlink="">
      <xdr:nvSpPr>
        <xdr:cNvPr id="430" name="テキスト ボックス 429"/>
        <xdr:cNvSpPr txBox="1"/>
      </xdr:nvSpPr>
      <xdr:spPr>
        <a:xfrm>
          <a:off x="6705111" y="125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2" name="直線コネクタ 451"/>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3"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4" name="直線コネクタ 453"/>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5"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6" name="直線コネクタ 455"/>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125710</xdr:rowOff>
    </xdr:from>
    <xdr:to>
      <xdr:col>15</xdr:col>
      <xdr:colOff>180975</xdr:colOff>
      <xdr:row>94</xdr:row>
      <xdr:rowOff>66520</xdr:rowOff>
    </xdr:to>
    <xdr:cxnSp macro="">
      <xdr:nvCxnSpPr>
        <xdr:cNvPr id="457" name="直線コネクタ 456"/>
        <xdr:cNvCxnSpPr/>
      </xdr:nvCxnSpPr>
      <xdr:spPr>
        <a:xfrm flipV="1">
          <a:off x="9639300" y="15899110"/>
          <a:ext cx="838200" cy="28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58"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59" name="フローチャート : 判断 458"/>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66520</xdr:rowOff>
    </xdr:from>
    <xdr:to>
      <xdr:col>14</xdr:col>
      <xdr:colOff>28575</xdr:colOff>
      <xdr:row>95</xdr:row>
      <xdr:rowOff>45580</xdr:rowOff>
    </xdr:to>
    <xdr:cxnSp macro="">
      <xdr:nvCxnSpPr>
        <xdr:cNvPr id="460" name="直線コネクタ 459"/>
        <xdr:cNvCxnSpPr/>
      </xdr:nvCxnSpPr>
      <xdr:spPr>
        <a:xfrm flipV="1">
          <a:off x="8750300" y="16182820"/>
          <a:ext cx="889000" cy="1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1" name="フローチャート : 判断 460"/>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2" name="テキスト ボックス 461"/>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149991</xdr:rowOff>
    </xdr:from>
    <xdr:to>
      <xdr:col>12</xdr:col>
      <xdr:colOff>511175</xdr:colOff>
      <xdr:row>95</xdr:row>
      <xdr:rowOff>45580</xdr:rowOff>
    </xdr:to>
    <xdr:cxnSp macro="">
      <xdr:nvCxnSpPr>
        <xdr:cNvPr id="463" name="直線コネクタ 462"/>
        <xdr:cNvCxnSpPr/>
      </xdr:nvCxnSpPr>
      <xdr:spPr>
        <a:xfrm>
          <a:off x="7861300" y="16266291"/>
          <a:ext cx="889000" cy="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4" name="フローチャート : 判断 463"/>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5" name="テキスト ボックス 464"/>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96523</xdr:rowOff>
    </xdr:from>
    <xdr:to>
      <xdr:col>11</xdr:col>
      <xdr:colOff>307975</xdr:colOff>
      <xdr:row>94</xdr:row>
      <xdr:rowOff>149991</xdr:rowOff>
    </xdr:to>
    <xdr:cxnSp macro="">
      <xdr:nvCxnSpPr>
        <xdr:cNvPr id="466" name="直線コネクタ 465"/>
        <xdr:cNvCxnSpPr/>
      </xdr:nvCxnSpPr>
      <xdr:spPr>
        <a:xfrm>
          <a:off x="6972300" y="16212823"/>
          <a:ext cx="889000" cy="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67" name="フローチャート : 判断 466"/>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68" name="テキスト ボックス 467"/>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69" name="フローチャート : 判断 468"/>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0" name="テキスト ボックス 469"/>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74910</xdr:rowOff>
    </xdr:from>
    <xdr:to>
      <xdr:col>15</xdr:col>
      <xdr:colOff>231775</xdr:colOff>
      <xdr:row>93</xdr:row>
      <xdr:rowOff>5060</xdr:rowOff>
    </xdr:to>
    <xdr:sp macro="" textlink="">
      <xdr:nvSpPr>
        <xdr:cNvPr id="476" name="円/楕円 475"/>
        <xdr:cNvSpPr/>
      </xdr:nvSpPr>
      <xdr:spPr>
        <a:xfrm>
          <a:off x="10426700" y="158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97787</xdr:rowOff>
    </xdr:from>
    <xdr:ext cx="599010" cy="259045"/>
    <xdr:sp macro="" textlink="">
      <xdr:nvSpPr>
        <xdr:cNvPr id="477" name="土木費該当値テキスト"/>
        <xdr:cNvSpPr txBox="1"/>
      </xdr:nvSpPr>
      <xdr:spPr>
        <a:xfrm>
          <a:off x="10528300" y="156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228,060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15720</xdr:rowOff>
    </xdr:from>
    <xdr:to>
      <xdr:col>14</xdr:col>
      <xdr:colOff>79375</xdr:colOff>
      <xdr:row>94</xdr:row>
      <xdr:rowOff>117320</xdr:rowOff>
    </xdr:to>
    <xdr:sp macro="" textlink="">
      <xdr:nvSpPr>
        <xdr:cNvPr id="478" name="円/楕円 477"/>
        <xdr:cNvSpPr/>
      </xdr:nvSpPr>
      <xdr:spPr>
        <a:xfrm>
          <a:off x="9588500" y="161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133847</xdr:rowOff>
    </xdr:from>
    <xdr:ext cx="599010" cy="259045"/>
    <xdr:sp macro="" textlink="">
      <xdr:nvSpPr>
        <xdr:cNvPr id="479" name="テキスト ボックス 478"/>
        <xdr:cNvSpPr txBox="1"/>
      </xdr:nvSpPr>
      <xdr:spPr>
        <a:xfrm>
          <a:off x="9339794" y="159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166,006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166230</xdr:rowOff>
    </xdr:from>
    <xdr:to>
      <xdr:col>12</xdr:col>
      <xdr:colOff>561975</xdr:colOff>
      <xdr:row>95</xdr:row>
      <xdr:rowOff>96380</xdr:rowOff>
    </xdr:to>
    <xdr:sp macro="" textlink="">
      <xdr:nvSpPr>
        <xdr:cNvPr id="480" name="円/楕円 479"/>
        <xdr:cNvSpPr/>
      </xdr:nvSpPr>
      <xdr:spPr>
        <a:xfrm>
          <a:off x="8699500" y="162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112907</xdr:rowOff>
    </xdr:from>
    <xdr:ext cx="599010" cy="259045"/>
    <xdr:sp macro="" textlink="">
      <xdr:nvSpPr>
        <xdr:cNvPr id="481" name="テキスト ボックス 480"/>
        <xdr:cNvSpPr txBox="1"/>
      </xdr:nvSpPr>
      <xdr:spPr>
        <a:xfrm>
          <a:off x="8450794" y="160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99191</xdr:rowOff>
    </xdr:from>
    <xdr:to>
      <xdr:col>11</xdr:col>
      <xdr:colOff>358775</xdr:colOff>
      <xdr:row>95</xdr:row>
      <xdr:rowOff>29341</xdr:rowOff>
    </xdr:to>
    <xdr:sp macro="" textlink="">
      <xdr:nvSpPr>
        <xdr:cNvPr id="482" name="円/楕円 481"/>
        <xdr:cNvSpPr/>
      </xdr:nvSpPr>
      <xdr:spPr>
        <a:xfrm>
          <a:off x="7810500" y="162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45868</xdr:rowOff>
    </xdr:from>
    <xdr:ext cx="599010" cy="259045"/>
    <xdr:sp macro="" textlink="">
      <xdr:nvSpPr>
        <xdr:cNvPr id="483" name="テキスト ボックス 482"/>
        <xdr:cNvSpPr txBox="1"/>
      </xdr:nvSpPr>
      <xdr:spPr>
        <a:xfrm>
          <a:off x="7561794" y="1599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147,749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45723</xdr:rowOff>
    </xdr:from>
    <xdr:to>
      <xdr:col>10</xdr:col>
      <xdr:colOff>155575</xdr:colOff>
      <xdr:row>94</xdr:row>
      <xdr:rowOff>147323</xdr:rowOff>
    </xdr:to>
    <xdr:sp macro="" textlink="">
      <xdr:nvSpPr>
        <xdr:cNvPr id="484" name="円/楕円 483"/>
        <xdr:cNvSpPr/>
      </xdr:nvSpPr>
      <xdr:spPr>
        <a:xfrm>
          <a:off x="6921500" y="161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163850</xdr:rowOff>
    </xdr:from>
    <xdr:ext cx="599010" cy="259045"/>
    <xdr:sp macro="" textlink="">
      <xdr:nvSpPr>
        <xdr:cNvPr id="485" name="テキスト ボックス 484"/>
        <xdr:cNvSpPr txBox="1"/>
      </xdr:nvSpPr>
      <xdr:spPr>
        <a:xfrm>
          <a:off x="6672794" y="1593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0" name="直線コネクタ 509"/>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1"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2" name="直線コネクタ 511"/>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3"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4" name="直線コネクタ 513"/>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164484</xdr:rowOff>
    </xdr:from>
    <xdr:to>
      <xdr:col>23</xdr:col>
      <xdr:colOff>517525</xdr:colOff>
      <xdr:row>36</xdr:row>
      <xdr:rowOff>165074</xdr:rowOff>
    </xdr:to>
    <xdr:cxnSp macro="">
      <xdr:nvCxnSpPr>
        <xdr:cNvPr id="515" name="直線コネクタ 514"/>
        <xdr:cNvCxnSpPr/>
      </xdr:nvCxnSpPr>
      <xdr:spPr>
        <a:xfrm>
          <a:off x="15481300" y="6336684"/>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16"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17" name="フローチャート : 判断 516"/>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164484</xdr:rowOff>
    </xdr:from>
    <xdr:to>
      <xdr:col>22</xdr:col>
      <xdr:colOff>365125</xdr:colOff>
      <xdr:row>37</xdr:row>
      <xdr:rowOff>46355</xdr:rowOff>
    </xdr:to>
    <xdr:cxnSp macro="">
      <xdr:nvCxnSpPr>
        <xdr:cNvPr id="518" name="直線コネクタ 517"/>
        <xdr:cNvCxnSpPr/>
      </xdr:nvCxnSpPr>
      <xdr:spPr>
        <a:xfrm flipV="1">
          <a:off x="14592300" y="6336684"/>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19" name="フローチャート : 判断 518"/>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0" name="テキスト ボックス 519"/>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153207</xdr:rowOff>
    </xdr:from>
    <xdr:to>
      <xdr:col>21</xdr:col>
      <xdr:colOff>161925</xdr:colOff>
      <xdr:row>37</xdr:row>
      <xdr:rowOff>46355</xdr:rowOff>
    </xdr:to>
    <xdr:cxnSp macro="">
      <xdr:nvCxnSpPr>
        <xdr:cNvPr id="521" name="直線コネクタ 520"/>
        <xdr:cNvCxnSpPr/>
      </xdr:nvCxnSpPr>
      <xdr:spPr>
        <a:xfrm>
          <a:off x="13703300" y="6325407"/>
          <a:ext cx="889000" cy="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2" name="フローチャート : 判断 521"/>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3" name="テキスト ボックス 522"/>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153207</xdr:rowOff>
    </xdr:from>
    <xdr:to>
      <xdr:col>19</xdr:col>
      <xdr:colOff>644525</xdr:colOff>
      <xdr:row>37</xdr:row>
      <xdr:rowOff>61557</xdr:rowOff>
    </xdr:to>
    <xdr:cxnSp macro="">
      <xdr:nvCxnSpPr>
        <xdr:cNvPr id="524" name="直線コネクタ 523"/>
        <xdr:cNvCxnSpPr/>
      </xdr:nvCxnSpPr>
      <xdr:spPr>
        <a:xfrm flipV="1">
          <a:off x="12814300" y="6325407"/>
          <a:ext cx="8890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5" name="フローチャート : 判断 524"/>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26" name="テキスト ボックス 525"/>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27" name="フローチャート : 判断 526"/>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28" name="テキスト ボックス 527"/>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114274</xdr:rowOff>
    </xdr:from>
    <xdr:to>
      <xdr:col>23</xdr:col>
      <xdr:colOff>568325</xdr:colOff>
      <xdr:row>37</xdr:row>
      <xdr:rowOff>44424</xdr:rowOff>
    </xdr:to>
    <xdr:sp macro="" textlink="">
      <xdr:nvSpPr>
        <xdr:cNvPr id="534" name="円/楕円 533"/>
        <xdr:cNvSpPr/>
      </xdr:nvSpPr>
      <xdr:spPr>
        <a:xfrm>
          <a:off x="162687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137151</xdr:rowOff>
    </xdr:from>
    <xdr:ext cx="534377" cy="259045"/>
    <xdr:sp macro="" textlink="">
      <xdr:nvSpPr>
        <xdr:cNvPr id="535" name="消防費該当値テキスト"/>
        <xdr:cNvSpPr txBox="1"/>
      </xdr:nvSpPr>
      <xdr:spPr>
        <a:xfrm>
          <a:off x="16370300" y="61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113684</xdr:rowOff>
    </xdr:from>
    <xdr:to>
      <xdr:col>22</xdr:col>
      <xdr:colOff>415925</xdr:colOff>
      <xdr:row>37</xdr:row>
      <xdr:rowOff>43834</xdr:rowOff>
    </xdr:to>
    <xdr:sp macro="" textlink="">
      <xdr:nvSpPr>
        <xdr:cNvPr id="536" name="円/楕円 535"/>
        <xdr:cNvSpPr/>
      </xdr:nvSpPr>
      <xdr:spPr>
        <a:xfrm>
          <a:off x="15430500" y="62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60361</xdr:rowOff>
    </xdr:from>
    <xdr:ext cx="534377" cy="259045"/>
    <xdr:sp macro="" textlink="">
      <xdr:nvSpPr>
        <xdr:cNvPr id="537" name="テキスト ボックス 536"/>
        <xdr:cNvSpPr txBox="1"/>
      </xdr:nvSpPr>
      <xdr:spPr>
        <a:xfrm>
          <a:off x="15214111" y="6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167005</xdr:rowOff>
    </xdr:from>
    <xdr:to>
      <xdr:col>21</xdr:col>
      <xdr:colOff>212725</xdr:colOff>
      <xdr:row>37</xdr:row>
      <xdr:rowOff>97155</xdr:rowOff>
    </xdr:to>
    <xdr:sp macro="" textlink="">
      <xdr:nvSpPr>
        <xdr:cNvPr id="538" name="円/楕円 537"/>
        <xdr:cNvSpPr/>
      </xdr:nvSpPr>
      <xdr:spPr>
        <a:xfrm>
          <a:off x="14541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113682</xdr:rowOff>
    </xdr:from>
    <xdr:ext cx="534377" cy="259045"/>
    <xdr:sp macro="" textlink="">
      <xdr:nvSpPr>
        <xdr:cNvPr id="539" name="テキスト ボックス 538"/>
        <xdr:cNvSpPr txBox="1"/>
      </xdr:nvSpPr>
      <xdr:spPr>
        <a:xfrm>
          <a:off x="14325111" y="611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102407</xdr:rowOff>
    </xdr:from>
    <xdr:to>
      <xdr:col>20</xdr:col>
      <xdr:colOff>9525</xdr:colOff>
      <xdr:row>37</xdr:row>
      <xdr:rowOff>32557</xdr:rowOff>
    </xdr:to>
    <xdr:sp macro="" textlink="">
      <xdr:nvSpPr>
        <xdr:cNvPr id="540" name="円/楕円 539"/>
        <xdr:cNvSpPr/>
      </xdr:nvSpPr>
      <xdr:spPr>
        <a:xfrm>
          <a:off x="13652500" y="62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49084</xdr:rowOff>
    </xdr:from>
    <xdr:ext cx="534377" cy="259045"/>
    <xdr:sp macro="" textlink="">
      <xdr:nvSpPr>
        <xdr:cNvPr id="541" name="テキスト ボックス 540"/>
        <xdr:cNvSpPr txBox="1"/>
      </xdr:nvSpPr>
      <xdr:spPr>
        <a:xfrm>
          <a:off x="13436111" y="60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10757</xdr:rowOff>
    </xdr:from>
    <xdr:to>
      <xdr:col>18</xdr:col>
      <xdr:colOff>492125</xdr:colOff>
      <xdr:row>37</xdr:row>
      <xdr:rowOff>112357</xdr:rowOff>
    </xdr:to>
    <xdr:sp macro="" textlink="">
      <xdr:nvSpPr>
        <xdr:cNvPr id="542" name="円/楕円 541"/>
        <xdr:cNvSpPr/>
      </xdr:nvSpPr>
      <xdr:spPr>
        <a:xfrm>
          <a:off x="12763500" y="63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128884</xdr:rowOff>
    </xdr:from>
    <xdr:ext cx="534377" cy="259045"/>
    <xdr:sp macro="" textlink="">
      <xdr:nvSpPr>
        <xdr:cNvPr id="543" name="テキスト ボックス 542"/>
        <xdr:cNvSpPr txBox="1"/>
      </xdr:nvSpPr>
      <xdr:spPr>
        <a:xfrm>
          <a:off x="12547111" y="61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67" name="直線コネクタ 566"/>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68"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69" name="直線コネクタ 568"/>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0"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1" name="直線コネクタ 570"/>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30170</xdr:rowOff>
    </xdr:from>
    <xdr:to>
      <xdr:col>23</xdr:col>
      <xdr:colOff>517525</xdr:colOff>
      <xdr:row>57</xdr:row>
      <xdr:rowOff>51140</xdr:rowOff>
    </xdr:to>
    <xdr:cxnSp macro="">
      <xdr:nvCxnSpPr>
        <xdr:cNvPr id="572" name="直線コネクタ 571"/>
        <xdr:cNvCxnSpPr/>
      </xdr:nvCxnSpPr>
      <xdr:spPr>
        <a:xfrm>
          <a:off x="15481300" y="9802820"/>
          <a:ext cx="8382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3"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4" name="フローチャート : 判断 573"/>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139296</xdr:rowOff>
    </xdr:from>
    <xdr:to>
      <xdr:col>22</xdr:col>
      <xdr:colOff>365125</xdr:colOff>
      <xdr:row>57</xdr:row>
      <xdr:rowOff>30170</xdr:rowOff>
    </xdr:to>
    <xdr:cxnSp macro="">
      <xdr:nvCxnSpPr>
        <xdr:cNvPr id="575" name="直線コネクタ 574"/>
        <xdr:cNvCxnSpPr/>
      </xdr:nvCxnSpPr>
      <xdr:spPr>
        <a:xfrm>
          <a:off x="14592300" y="9740496"/>
          <a:ext cx="889000" cy="6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76" name="フローチャート : 判断 575"/>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77" name="テキスト ボックス 576"/>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103162</xdr:rowOff>
    </xdr:from>
    <xdr:to>
      <xdr:col>21</xdr:col>
      <xdr:colOff>161925</xdr:colOff>
      <xdr:row>56</xdr:row>
      <xdr:rowOff>139296</xdr:rowOff>
    </xdr:to>
    <xdr:cxnSp macro="">
      <xdr:nvCxnSpPr>
        <xdr:cNvPr id="578" name="直線コネクタ 577"/>
        <xdr:cNvCxnSpPr/>
      </xdr:nvCxnSpPr>
      <xdr:spPr>
        <a:xfrm>
          <a:off x="13703300" y="9704362"/>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79" name="フローチャート : 判断 578"/>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0" name="テキスト ボックス 579"/>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103162</xdr:rowOff>
    </xdr:from>
    <xdr:to>
      <xdr:col>19</xdr:col>
      <xdr:colOff>644525</xdr:colOff>
      <xdr:row>57</xdr:row>
      <xdr:rowOff>28646</xdr:rowOff>
    </xdr:to>
    <xdr:cxnSp macro="">
      <xdr:nvCxnSpPr>
        <xdr:cNvPr id="581" name="直線コネクタ 580"/>
        <xdr:cNvCxnSpPr/>
      </xdr:nvCxnSpPr>
      <xdr:spPr>
        <a:xfrm flipV="1">
          <a:off x="12814300" y="9704362"/>
          <a:ext cx="889000" cy="9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2" name="フローチャート : 判断 581"/>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3" name="テキスト ボックス 582"/>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4" name="フローチャート : 判断 583"/>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5" name="テキスト ボックス 584"/>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340</xdr:rowOff>
    </xdr:from>
    <xdr:to>
      <xdr:col>23</xdr:col>
      <xdr:colOff>568325</xdr:colOff>
      <xdr:row>57</xdr:row>
      <xdr:rowOff>101940</xdr:rowOff>
    </xdr:to>
    <xdr:sp macro="" textlink="">
      <xdr:nvSpPr>
        <xdr:cNvPr id="591" name="円/楕円 590"/>
        <xdr:cNvSpPr/>
      </xdr:nvSpPr>
      <xdr:spPr>
        <a:xfrm>
          <a:off x="16268700" y="9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23217</xdr:rowOff>
    </xdr:from>
    <xdr:ext cx="534377" cy="259045"/>
    <xdr:sp macro="" textlink="">
      <xdr:nvSpPr>
        <xdr:cNvPr id="592" name="教育費該当値テキスト"/>
        <xdr:cNvSpPr txBox="1"/>
      </xdr:nvSpPr>
      <xdr:spPr>
        <a:xfrm>
          <a:off x="16370300" y="96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150820</xdr:rowOff>
    </xdr:from>
    <xdr:to>
      <xdr:col>22</xdr:col>
      <xdr:colOff>415925</xdr:colOff>
      <xdr:row>57</xdr:row>
      <xdr:rowOff>80970</xdr:rowOff>
    </xdr:to>
    <xdr:sp macro="" textlink="">
      <xdr:nvSpPr>
        <xdr:cNvPr id="593" name="円/楕円 592"/>
        <xdr:cNvSpPr/>
      </xdr:nvSpPr>
      <xdr:spPr>
        <a:xfrm>
          <a:off x="15430500" y="97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97497</xdr:rowOff>
    </xdr:from>
    <xdr:ext cx="534377" cy="259045"/>
    <xdr:sp macro="" textlink="">
      <xdr:nvSpPr>
        <xdr:cNvPr id="594" name="テキスト ボックス 593"/>
        <xdr:cNvSpPr txBox="1"/>
      </xdr:nvSpPr>
      <xdr:spPr>
        <a:xfrm>
          <a:off x="15214111" y="952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88496</xdr:rowOff>
    </xdr:from>
    <xdr:to>
      <xdr:col>21</xdr:col>
      <xdr:colOff>212725</xdr:colOff>
      <xdr:row>57</xdr:row>
      <xdr:rowOff>18646</xdr:rowOff>
    </xdr:to>
    <xdr:sp macro="" textlink="">
      <xdr:nvSpPr>
        <xdr:cNvPr id="595" name="円/楕円 594"/>
        <xdr:cNvSpPr/>
      </xdr:nvSpPr>
      <xdr:spPr>
        <a:xfrm>
          <a:off x="145415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35173</xdr:rowOff>
    </xdr:from>
    <xdr:ext cx="599010" cy="259045"/>
    <xdr:sp macro="" textlink="">
      <xdr:nvSpPr>
        <xdr:cNvPr id="596" name="テキスト ボックス 595"/>
        <xdr:cNvSpPr txBox="1"/>
      </xdr:nvSpPr>
      <xdr:spPr>
        <a:xfrm>
          <a:off x="14292794" y="94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52362</xdr:rowOff>
    </xdr:from>
    <xdr:to>
      <xdr:col>20</xdr:col>
      <xdr:colOff>9525</xdr:colOff>
      <xdr:row>56</xdr:row>
      <xdr:rowOff>153962</xdr:rowOff>
    </xdr:to>
    <xdr:sp macro="" textlink="">
      <xdr:nvSpPr>
        <xdr:cNvPr id="597" name="円/楕円 596"/>
        <xdr:cNvSpPr/>
      </xdr:nvSpPr>
      <xdr:spPr>
        <a:xfrm>
          <a:off x="13652500" y="96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170489</xdr:rowOff>
    </xdr:from>
    <xdr:ext cx="599010" cy="259045"/>
    <xdr:sp macro="" textlink="">
      <xdr:nvSpPr>
        <xdr:cNvPr id="598" name="テキスト ボックス 597"/>
        <xdr:cNvSpPr txBox="1"/>
      </xdr:nvSpPr>
      <xdr:spPr>
        <a:xfrm>
          <a:off x="13403794" y="9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149296</xdr:rowOff>
    </xdr:from>
    <xdr:to>
      <xdr:col>18</xdr:col>
      <xdr:colOff>492125</xdr:colOff>
      <xdr:row>57</xdr:row>
      <xdr:rowOff>79446</xdr:rowOff>
    </xdr:to>
    <xdr:sp macro="" textlink="">
      <xdr:nvSpPr>
        <xdr:cNvPr id="599" name="円/楕円 598"/>
        <xdr:cNvSpPr/>
      </xdr:nvSpPr>
      <xdr:spPr>
        <a:xfrm>
          <a:off x="12763500" y="97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95973</xdr:rowOff>
    </xdr:from>
    <xdr:ext cx="534377" cy="259045"/>
    <xdr:sp macro="" textlink="">
      <xdr:nvSpPr>
        <xdr:cNvPr id="600" name="テキスト ボックス 599"/>
        <xdr:cNvSpPr txBox="1"/>
      </xdr:nvSpPr>
      <xdr:spPr>
        <a:xfrm>
          <a:off x="12547111" y="95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4" name="直線コネクタ 623"/>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27"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28" name="直線コネクタ 627"/>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116322</xdr:rowOff>
    </xdr:from>
    <xdr:to>
      <xdr:col>23</xdr:col>
      <xdr:colOff>517525</xdr:colOff>
      <xdr:row>79</xdr:row>
      <xdr:rowOff>44450</xdr:rowOff>
    </xdr:to>
    <xdr:cxnSp macro="">
      <xdr:nvCxnSpPr>
        <xdr:cNvPr id="629" name="直線コネクタ 628"/>
        <xdr:cNvCxnSpPr/>
      </xdr:nvCxnSpPr>
      <xdr:spPr>
        <a:xfrm>
          <a:off x="15481300" y="13489422"/>
          <a:ext cx="8382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0"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1" name="フローチャート : 判断 630"/>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116322</xdr:rowOff>
    </xdr:from>
    <xdr:to>
      <xdr:col>22</xdr:col>
      <xdr:colOff>365125</xdr:colOff>
      <xdr:row>78</xdr:row>
      <xdr:rowOff>157088</xdr:rowOff>
    </xdr:to>
    <xdr:cxnSp macro="">
      <xdr:nvCxnSpPr>
        <xdr:cNvPr id="632" name="直線コネクタ 631"/>
        <xdr:cNvCxnSpPr/>
      </xdr:nvCxnSpPr>
      <xdr:spPr>
        <a:xfrm flipV="1">
          <a:off x="14592300" y="13489422"/>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3" name="フローチャート : 判断 632"/>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4" name="テキスト ボックス 633"/>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157088</xdr:rowOff>
    </xdr:from>
    <xdr:to>
      <xdr:col>21</xdr:col>
      <xdr:colOff>161925</xdr:colOff>
      <xdr:row>79</xdr:row>
      <xdr:rowOff>12255</xdr:rowOff>
    </xdr:to>
    <xdr:cxnSp macro="">
      <xdr:nvCxnSpPr>
        <xdr:cNvPr id="635" name="直線コネクタ 634"/>
        <xdr:cNvCxnSpPr/>
      </xdr:nvCxnSpPr>
      <xdr:spPr>
        <a:xfrm flipV="1">
          <a:off x="13703300" y="13530188"/>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36" name="フローチャート : 判断 635"/>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37" name="テキスト ボックス 636"/>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169464</xdr:rowOff>
    </xdr:from>
    <xdr:to>
      <xdr:col>19</xdr:col>
      <xdr:colOff>644525</xdr:colOff>
      <xdr:row>79</xdr:row>
      <xdr:rowOff>12255</xdr:rowOff>
    </xdr:to>
    <xdr:cxnSp macro="">
      <xdr:nvCxnSpPr>
        <xdr:cNvPr id="638" name="直線コネクタ 637"/>
        <xdr:cNvCxnSpPr/>
      </xdr:nvCxnSpPr>
      <xdr:spPr>
        <a:xfrm>
          <a:off x="12814300" y="13542564"/>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39" name="フローチャート : 判断 638"/>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0" name="テキスト ボックス 639"/>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1" name="フローチャート : 判断 640"/>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2" name="テキスト ボックス 641"/>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8" name="円/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65522</xdr:rowOff>
    </xdr:from>
    <xdr:to>
      <xdr:col>22</xdr:col>
      <xdr:colOff>415925</xdr:colOff>
      <xdr:row>78</xdr:row>
      <xdr:rowOff>167122</xdr:rowOff>
    </xdr:to>
    <xdr:sp macro="" textlink="">
      <xdr:nvSpPr>
        <xdr:cNvPr id="650" name="円/楕円 649"/>
        <xdr:cNvSpPr/>
      </xdr:nvSpPr>
      <xdr:spPr>
        <a:xfrm>
          <a:off x="15430500" y="134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12199</xdr:rowOff>
    </xdr:from>
    <xdr:ext cx="534377" cy="259045"/>
    <xdr:sp macro="" textlink="">
      <xdr:nvSpPr>
        <xdr:cNvPr id="651" name="テキスト ボックス 650"/>
        <xdr:cNvSpPr txBox="1"/>
      </xdr:nvSpPr>
      <xdr:spPr>
        <a:xfrm>
          <a:off x="15214111" y="132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106288</xdr:rowOff>
    </xdr:from>
    <xdr:to>
      <xdr:col>21</xdr:col>
      <xdr:colOff>212725</xdr:colOff>
      <xdr:row>79</xdr:row>
      <xdr:rowOff>36438</xdr:rowOff>
    </xdr:to>
    <xdr:sp macro="" textlink="">
      <xdr:nvSpPr>
        <xdr:cNvPr id="652" name="円/楕円 651"/>
        <xdr:cNvSpPr/>
      </xdr:nvSpPr>
      <xdr:spPr>
        <a:xfrm>
          <a:off x="14541500" y="134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27565</xdr:rowOff>
    </xdr:from>
    <xdr:ext cx="469744" cy="259045"/>
    <xdr:sp macro="" textlink="">
      <xdr:nvSpPr>
        <xdr:cNvPr id="653" name="テキスト ボックス 652"/>
        <xdr:cNvSpPr txBox="1"/>
      </xdr:nvSpPr>
      <xdr:spPr>
        <a:xfrm>
          <a:off x="14357427" y="135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132905</xdr:rowOff>
    </xdr:from>
    <xdr:to>
      <xdr:col>20</xdr:col>
      <xdr:colOff>9525</xdr:colOff>
      <xdr:row>79</xdr:row>
      <xdr:rowOff>63055</xdr:rowOff>
    </xdr:to>
    <xdr:sp macro="" textlink="">
      <xdr:nvSpPr>
        <xdr:cNvPr id="654" name="円/楕円 653"/>
        <xdr:cNvSpPr/>
      </xdr:nvSpPr>
      <xdr:spPr>
        <a:xfrm>
          <a:off x="136525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54182</xdr:rowOff>
    </xdr:from>
    <xdr:ext cx="469744" cy="259045"/>
    <xdr:sp macro="" textlink="">
      <xdr:nvSpPr>
        <xdr:cNvPr id="655" name="テキスト ボックス 654"/>
        <xdr:cNvSpPr txBox="1"/>
      </xdr:nvSpPr>
      <xdr:spPr>
        <a:xfrm>
          <a:off x="13468427"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118664</xdr:rowOff>
    </xdr:from>
    <xdr:to>
      <xdr:col>18</xdr:col>
      <xdr:colOff>492125</xdr:colOff>
      <xdr:row>79</xdr:row>
      <xdr:rowOff>48814</xdr:rowOff>
    </xdr:to>
    <xdr:sp macro="" textlink="">
      <xdr:nvSpPr>
        <xdr:cNvPr id="656" name="円/楕円 655"/>
        <xdr:cNvSpPr/>
      </xdr:nvSpPr>
      <xdr:spPr>
        <a:xfrm>
          <a:off x="12763500" y="134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39941</xdr:rowOff>
    </xdr:from>
    <xdr:ext cx="469744" cy="259045"/>
    <xdr:sp macro="" textlink="">
      <xdr:nvSpPr>
        <xdr:cNvPr id="657" name="テキスト ボックス 656"/>
        <xdr:cNvSpPr txBox="1"/>
      </xdr:nvSpPr>
      <xdr:spPr>
        <a:xfrm>
          <a:off x="12579427" y="1358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77" name="直線コネクタ 676"/>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78"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79" name="直線コネクタ 678"/>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0"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1" name="直線コネクタ 680"/>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90219</xdr:rowOff>
    </xdr:from>
    <xdr:to>
      <xdr:col>23</xdr:col>
      <xdr:colOff>517525</xdr:colOff>
      <xdr:row>96</xdr:row>
      <xdr:rowOff>108474</xdr:rowOff>
    </xdr:to>
    <xdr:cxnSp macro="">
      <xdr:nvCxnSpPr>
        <xdr:cNvPr id="682" name="直線コネクタ 681"/>
        <xdr:cNvCxnSpPr/>
      </xdr:nvCxnSpPr>
      <xdr:spPr>
        <a:xfrm>
          <a:off x="15481300" y="16549419"/>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3"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4" name="フローチャート : 判断 683"/>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81556</xdr:rowOff>
    </xdr:from>
    <xdr:to>
      <xdr:col>22</xdr:col>
      <xdr:colOff>365125</xdr:colOff>
      <xdr:row>96</xdr:row>
      <xdr:rowOff>90219</xdr:rowOff>
    </xdr:to>
    <xdr:cxnSp macro="">
      <xdr:nvCxnSpPr>
        <xdr:cNvPr id="685" name="直線コネクタ 684"/>
        <xdr:cNvCxnSpPr/>
      </xdr:nvCxnSpPr>
      <xdr:spPr>
        <a:xfrm>
          <a:off x="14592300" y="16540756"/>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6" name="フローチャート : 判断 685"/>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7" name="テキスト ボックス 686"/>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31876</xdr:rowOff>
    </xdr:from>
    <xdr:to>
      <xdr:col>21</xdr:col>
      <xdr:colOff>161925</xdr:colOff>
      <xdr:row>96</xdr:row>
      <xdr:rowOff>81556</xdr:rowOff>
    </xdr:to>
    <xdr:cxnSp macro="">
      <xdr:nvCxnSpPr>
        <xdr:cNvPr id="688" name="直線コネクタ 687"/>
        <xdr:cNvCxnSpPr/>
      </xdr:nvCxnSpPr>
      <xdr:spPr>
        <a:xfrm>
          <a:off x="13703300" y="16491076"/>
          <a:ext cx="889000" cy="4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9" name="フローチャート : 判断 688"/>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0" name="テキスト ボックス 689"/>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1712</xdr:rowOff>
    </xdr:from>
    <xdr:to>
      <xdr:col>19</xdr:col>
      <xdr:colOff>644525</xdr:colOff>
      <xdr:row>96</xdr:row>
      <xdr:rowOff>31876</xdr:rowOff>
    </xdr:to>
    <xdr:cxnSp macro="">
      <xdr:nvCxnSpPr>
        <xdr:cNvPr id="691" name="直線コネクタ 690"/>
        <xdr:cNvCxnSpPr/>
      </xdr:nvCxnSpPr>
      <xdr:spPr>
        <a:xfrm>
          <a:off x="12814300" y="16460912"/>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2" name="フローチャート : 判断 691"/>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3" name="テキスト ボックス 692"/>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4" name="フローチャート : 判断 693"/>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5" name="テキスト ボックス 694"/>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57674</xdr:rowOff>
    </xdr:from>
    <xdr:to>
      <xdr:col>23</xdr:col>
      <xdr:colOff>568325</xdr:colOff>
      <xdr:row>96</xdr:row>
      <xdr:rowOff>159274</xdr:rowOff>
    </xdr:to>
    <xdr:sp macro="" textlink="">
      <xdr:nvSpPr>
        <xdr:cNvPr id="701" name="円/楕円 700"/>
        <xdr:cNvSpPr/>
      </xdr:nvSpPr>
      <xdr:spPr>
        <a:xfrm>
          <a:off x="16268700" y="165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36101</xdr:rowOff>
    </xdr:from>
    <xdr:ext cx="534377" cy="259045"/>
    <xdr:sp macro="" textlink="">
      <xdr:nvSpPr>
        <xdr:cNvPr id="702" name="公債費該当値テキスト"/>
        <xdr:cNvSpPr txBox="1"/>
      </xdr:nvSpPr>
      <xdr:spPr>
        <a:xfrm>
          <a:off x="16370300" y="164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39419</xdr:rowOff>
    </xdr:from>
    <xdr:to>
      <xdr:col>22</xdr:col>
      <xdr:colOff>415925</xdr:colOff>
      <xdr:row>96</xdr:row>
      <xdr:rowOff>141019</xdr:rowOff>
    </xdr:to>
    <xdr:sp macro="" textlink="">
      <xdr:nvSpPr>
        <xdr:cNvPr id="703" name="円/楕円 702"/>
        <xdr:cNvSpPr/>
      </xdr:nvSpPr>
      <xdr:spPr>
        <a:xfrm>
          <a:off x="15430500" y="164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132146</xdr:rowOff>
    </xdr:from>
    <xdr:ext cx="534377" cy="259045"/>
    <xdr:sp macro="" textlink="">
      <xdr:nvSpPr>
        <xdr:cNvPr id="704" name="テキスト ボックス 703"/>
        <xdr:cNvSpPr txBox="1"/>
      </xdr:nvSpPr>
      <xdr:spPr>
        <a:xfrm>
          <a:off x="15214111" y="165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30756</xdr:rowOff>
    </xdr:from>
    <xdr:to>
      <xdr:col>21</xdr:col>
      <xdr:colOff>212725</xdr:colOff>
      <xdr:row>96</xdr:row>
      <xdr:rowOff>132356</xdr:rowOff>
    </xdr:to>
    <xdr:sp macro="" textlink="">
      <xdr:nvSpPr>
        <xdr:cNvPr id="705" name="円/楕円 704"/>
        <xdr:cNvSpPr/>
      </xdr:nvSpPr>
      <xdr:spPr>
        <a:xfrm>
          <a:off x="14541500" y="16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123483</xdr:rowOff>
    </xdr:from>
    <xdr:ext cx="534377" cy="259045"/>
    <xdr:sp macro="" textlink="">
      <xdr:nvSpPr>
        <xdr:cNvPr id="706" name="テキスト ボックス 705"/>
        <xdr:cNvSpPr txBox="1"/>
      </xdr:nvSpPr>
      <xdr:spPr>
        <a:xfrm>
          <a:off x="14325111" y="165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152526</xdr:rowOff>
    </xdr:from>
    <xdr:to>
      <xdr:col>20</xdr:col>
      <xdr:colOff>9525</xdr:colOff>
      <xdr:row>96</xdr:row>
      <xdr:rowOff>82676</xdr:rowOff>
    </xdr:to>
    <xdr:sp macro="" textlink="">
      <xdr:nvSpPr>
        <xdr:cNvPr id="707" name="円/楕円 706"/>
        <xdr:cNvSpPr/>
      </xdr:nvSpPr>
      <xdr:spPr>
        <a:xfrm>
          <a:off x="13652500" y="164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73803</xdr:rowOff>
    </xdr:from>
    <xdr:ext cx="534377" cy="259045"/>
    <xdr:sp macro="" textlink="">
      <xdr:nvSpPr>
        <xdr:cNvPr id="708" name="テキスト ボックス 707"/>
        <xdr:cNvSpPr txBox="1"/>
      </xdr:nvSpPr>
      <xdr:spPr>
        <a:xfrm>
          <a:off x="13436111" y="165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122362</xdr:rowOff>
    </xdr:from>
    <xdr:to>
      <xdr:col>18</xdr:col>
      <xdr:colOff>492125</xdr:colOff>
      <xdr:row>96</xdr:row>
      <xdr:rowOff>52512</xdr:rowOff>
    </xdr:to>
    <xdr:sp macro="" textlink="">
      <xdr:nvSpPr>
        <xdr:cNvPr id="709" name="円/楕円 708"/>
        <xdr:cNvSpPr/>
      </xdr:nvSpPr>
      <xdr:spPr>
        <a:xfrm>
          <a:off x="12763500" y="16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43639</xdr:rowOff>
    </xdr:from>
    <xdr:ext cx="534377" cy="259045"/>
    <xdr:sp macro="" textlink="">
      <xdr:nvSpPr>
        <xdr:cNvPr id="710" name="テキスト ボックス 709"/>
        <xdr:cNvSpPr txBox="1"/>
      </xdr:nvSpPr>
      <xdr:spPr>
        <a:xfrm>
          <a:off x="12547111" y="165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2" name="直線コネクタ 731"/>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3"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5"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6" name="直線コネクタ 735"/>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38"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39" name="フローチャート : 判断 738"/>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1" name="フローチャート : 判断 740"/>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2" name="テキスト ボックス 741"/>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4" name="フローチャート : 判断 743"/>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5" name="テキスト ボックス 744"/>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47" name="フローチャート : 判断 746"/>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48" name="テキスト ボックス 747"/>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49" name="フローチャート :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57"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目的別歳出の状況では、公債費以外の費目で類似団体を上回る状況となっている。特に、議会費、労働費、農林水産業費、商工費、土木費が類似団体内順位で</a:t>
          </a:r>
          <a:r>
            <a:rPr kumimoji="1" lang="en-US" altLang="ja-JP" sz="1300">
              <a:latin typeface="ＭＳ Ｐゴシック"/>
            </a:rPr>
            <a:t>5</a:t>
          </a:r>
          <a:r>
            <a:rPr kumimoji="1" lang="ja-JP" altLang="en-US" sz="1300">
              <a:latin typeface="ＭＳ Ｐゴシック"/>
            </a:rPr>
            <a:t>位以内となっている。要因としては、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、奥多摩町の行政面積が東京都の面積の約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分の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に及び、その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山林であり、急峻な地形に集落が点在しているため、町が様々な事務事業を実施するうえで行政コストが割高となることがあげられる。農林水産業費では、林道の開設・改良事業の実施及び森林再生（間伐）・枝打ち事業の実施に伴い林業費が高くなっていること、商工費では、はとのす荘の整備事業、観光用公衆トイレや町営のキャンプ場施設等などの観光施設の維持費及び整備費が高くなっていること、土木費では、若者定住化対策として若者住宅の整備事業、町道等の新設改良事業の実施など、住宅費や道路橋梁費が高くなっていることが要因となっている。また、性質別歳出決算分析でも記載したとおり、観光施設や農林水産施設など東京都からの委託施設の運営を受託していること、森林再生（間伐）事業、枝打ち事業などの実施、シカの食害に係る獣害対策を実施していることなどから物件費が類似団体と比較して高くなっていることも各費目を増加させている要因の一つ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財政調整基金については、将来への備えとして、決算剰余金の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以上を積み立てることにより、標準財政規模比</a:t>
          </a:r>
          <a:r>
            <a:rPr kumimoji="1" lang="en-US" altLang="ja-JP" sz="1400">
              <a:latin typeface="ＭＳ ゴシック" pitchFamily="49" charset="-128"/>
              <a:ea typeface="ＭＳ ゴシック" pitchFamily="49" charset="-128"/>
            </a:rPr>
            <a:t>35.73</a:t>
          </a:r>
          <a:r>
            <a:rPr kumimoji="1" lang="ja-JP" altLang="en-US" sz="1400">
              <a:latin typeface="ＭＳ ゴシック" pitchFamily="49" charset="-128"/>
              <a:ea typeface="ＭＳ ゴシック" pitchFamily="49" charset="-128"/>
            </a:rPr>
            <a:t>％、対前年度比で</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ポイントの増となり、着実に備えられていると考える。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実質収支比率についても平成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8.88</a:t>
          </a:r>
          <a:r>
            <a:rPr kumimoji="1" lang="ja-JP" altLang="en-US" sz="1400">
              <a:latin typeface="ＭＳ ゴシック" pitchFamily="49" charset="-128"/>
              <a:ea typeface="ＭＳ ゴシック" pitchFamily="49" charset="-128"/>
            </a:rPr>
            <a:t>％と対前年度比</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ポイント増加したが、今後も健全な行財政運営に努める。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現状において、連結実質赤字比率は、黒字となっており、各会計とも安定的な運営を行っていると考える。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今後も一般会計からの繰出金等の支出額に留意しながら、引き続き健全な財政運営を図っていくこととする。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6647194</v>
      </c>
      <c r="BO4" s="349"/>
      <c r="BP4" s="349"/>
      <c r="BQ4" s="349"/>
      <c r="BR4" s="349"/>
      <c r="BS4" s="349"/>
      <c r="BT4" s="349"/>
      <c r="BU4" s="350"/>
      <c r="BV4" s="348">
        <v>6615044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6415230</v>
      </c>
      <c r="BO5" s="386"/>
      <c r="BP5" s="386"/>
      <c r="BQ5" s="386"/>
      <c r="BR5" s="386"/>
      <c r="BS5" s="386"/>
      <c r="BT5" s="386"/>
      <c r="BU5" s="387"/>
      <c r="BV5" s="385">
        <v>6413063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74</v>
      </c>
      <c r="CU5" s="383"/>
      <c r="CV5" s="383"/>
      <c r="CW5" s="383"/>
      <c r="CX5" s="383"/>
      <c r="CY5" s="383"/>
      <c r="CZ5" s="383"/>
      <c r="DA5" s="384"/>
      <c r="DB5" s="382">
        <v>75.3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231964</v>
      </c>
      <c r="BO6" s="386"/>
      <c r="BP6" s="386"/>
      <c r="BQ6" s="386"/>
      <c r="BR6" s="386"/>
      <c r="BS6" s="386"/>
      <c r="BT6" s="386"/>
      <c r="BU6" s="387"/>
      <c r="BV6" s="385">
        <v>201981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78.7</v>
      </c>
      <c r="CU6" s="423"/>
      <c r="CV6" s="423"/>
      <c r="CW6" s="423"/>
      <c r="CX6" s="423"/>
      <c r="CY6" s="423"/>
      <c r="CZ6" s="423"/>
      <c r="DA6" s="424"/>
      <c r="DB6" s="422">
        <v>80.599999999999994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t="s">
        <v>89</v>
      </c>
      <c r="BO7" s="386"/>
      <c r="BP7" s="386"/>
      <c r="BQ7" s="386"/>
      <c r="BR7" s="386"/>
      <c r="BS7" s="386"/>
      <c r="BT7" s="386"/>
      <c r="BU7" s="387"/>
      <c r="BV7" s="385">
        <v>985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2613327</v>
      </c>
      <c r="CU7" s="386"/>
      <c r="CV7" s="386"/>
      <c r="CW7" s="386"/>
      <c r="CX7" s="386"/>
      <c r="CY7" s="386"/>
      <c r="CZ7" s="386"/>
      <c r="DA7" s="387"/>
      <c r="DB7" s="385">
        <v>2502491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231964</v>
      </c>
      <c r="BO8" s="386"/>
      <c r="BP8" s="386"/>
      <c r="BQ8" s="386"/>
      <c r="BR8" s="386"/>
      <c r="BS8" s="386"/>
      <c r="BT8" s="386"/>
      <c r="BU8" s="387"/>
      <c r="BV8" s="385">
        <v>200996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5234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30968</v>
      </c>
      <c r="BO9" s="386"/>
      <c r="BP9" s="386"/>
      <c r="BQ9" s="386"/>
      <c r="BR9" s="386"/>
      <c r="BS9" s="386"/>
      <c r="BT9" s="386"/>
      <c r="BU9" s="387"/>
      <c r="BV9" s="385">
        <v>50910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7.2</v>
      </c>
      <c r="CU9" s="383"/>
      <c r="CV9" s="383"/>
      <c r="CW9" s="383"/>
      <c r="CX9" s="383"/>
      <c r="CY9" s="383"/>
      <c r="CZ9" s="383"/>
      <c r="DA9" s="384"/>
      <c r="DB9" s="382">
        <v>8.1999999999999993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6045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117951</v>
      </c>
      <c r="BO10" s="386"/>
      <c r="BP10" s="386"/>
      <c r="BQ10" s="386"/>
      <c r="BR10" s="386"/>
      <c r="BS10" s="386"/>
      <c r="BT10" s="386"/>
      <c r="BU10" s="387"/>
      <c r="BV10" s="385">
        <v>72258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89</v>
      </c>
      <c r="BO11" s="386"/>
      <c r="BP11" s="386"/>
      <c r="BQ11" s="386"/>
      <c r="BR11" s="386"/>
      <c r="BS11" s="386"/>
      <c r="BT11" s="386"/>
      <c r="BU11" s="387"/>
      <c r="BV11" s="385" t="s">
        <v>89</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89</v>
      </c>
      <c r="CU11" s="426"/>
      <c r="CV11" s="426"/>
      <c r="CW11" s="426"/>
      <c r="CX11" s="426"/>
      <c r="CY11" s="426"/>
      <c r="CZ11" s="426"/>
      <c r="DA11" s="427"/>
      <c r="DB11" s="425" t="s">
        <v>89</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5378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5352</v>
      </c>
      <c r="S13" s="467"/>
      <c r="T13" s="467"/>
      <c r="U13" s="467"/>
      <c r="V13" s="468"/>
      <c r="W13" s="401" t="s">
        <v>120</v>
      </c>
      <c r="X13" s="402"/>
      <c r="Y13" s="402"/>
      <c r="Z13" s="402"/>
      <c r="AA13" s="402"/>
      <c r="AB13" s="392"/>
      <c r="AC13" s="436">
        <v>88</v>
      </c>
      <c r="AD13" s="437"/>
      <c r="AE13" s="437"/>
      <c r="AF13" s="437"/>
      <c r="AG13" s="476"/>
      <c r="AH13" s="436">
        <v>77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148919</v>
      </c>
      <c r="BO13" s="386"/>
      <c r="BP13" s="386"/>
      <c r="BQ13" s="386"/>
      <c r="BR13" s="386"/>
      <c r="BS13" s="386"/>
      <c r="BT13" s="386"/>
      <c r="BU13" s="387"/>
      <c r="BV13" s="385">
        <v>123168</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5510</v>
      </c>
      <c r="S14" s="467"/>
      <c r="T14" s="467"/>
      <c r="U14" s="467"/>
      <c r="V14" s="468"/>
      <c r="W14" s="375"/>
      <c r="X14" s="376"/>
      <c r="Y14" s="376"/>
      <c r="Z14" s="376"/>
      <c r="AA14" s="376"/>
      <c r="AB14" s="365"/>
      <c r="AC14" s="469">
        <v>3.5</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2.5</v>
      </c>
      <c r="CU14" s="481"/>
      <c r="CV14" s="481"/>
      <c r="CW14" s="481"/>
      <c r="CX14" s="481"/>
      <c r="CY14" s="481"/>
      <c r="CZ14" s="481"/>
      <c r="DA14" s="482"/>
      <c r="DB14" s="480">
        <v>4.0999999999999996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5481</v>
      </c>
      <c r="S15" s="467"/>
      <c r="T15" s="467"/>
      <c r="U15" s="467"/>
      <c r="V15" s="468"/>
      <c r="W15" s="401" t="s">
        <v>127</v>
      </c>
      <c r="X15" s="402"/>
      <c r="Y15" s="402"/>
      <c r="Z15" s="402"/>
      <c r="AA15" s="402"/>
      <c r="AB15" s="392"/>
      <c r="AC15" s="436">
        <v>671</v>
      </c>
      <c r="AD15" s="437"/>
      <c r="AE15" s="437"/>
      <c r="AF15" s="437"/>
      <c r="AG15" s="476"/>
      <c r="AH15" s="436">
        <v>886</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717692</v>
      </c>
      <c r="BO15" s="349"/>
      <c r="BP15" s="349"/>
      <c r="BQ15" s="349"/>
      <c r="BR15" s="349"/>
      <c r="BS15" s="349"/>
      <c r="BT15" s="349"/>
      <c r="BU15" s="350"/>
      <c r="BV15" s="348">
        <v>689949</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26.6</v>
      </c>
      <c r="AD16" s="470"/>
      <c r="AE16" s="470"/>
      <c r="AF16" s="470"/>
      <c r="AG16" s="471"/>
      <c r="AH16" s="469">
        <v>29.9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2263535</v>
      </c>
      <c r="BO16" s="386"/>
      <c r="BP16" s="386"/>
      <c r="BQ16" s="386"/>
      <c r="BR16" s="386"/>
      <c r="BS16" s="386"/>
      <c r="BT16" s="386"/>
      <c r="BU16" s="387"/>
      <c r="BV16" s="385">
        <v>2143462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1761</v>
      </c>
      <c r="AD17" s="437"/>
      <c r="AE17" s="437"/>
      <c r="AF17" s="437"/>
      <c r="AG17" s="476"/>
      <c r="AH17" s="436">
        <v>1986</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907352</v>
      </c>
      <c r="BO17" s="386"/>
      <c r="BP17" s="386"/>
      <c r="BQ17" s="386"/>
      <c r="BR17" s="386"/>
      <c r="BS17" s="386"/>
      <c r="BT17" s="386"/>
      <c r="BU17" s="387"/>
      <c r="BV17" s="385">
        <v>883670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225.53</v>
      </c>
      <c r="M18" s="498"/>
      <c r="N18" s="498"/>
      <c r="O18" s="498"/>
      <c r="P18" s="498"/>
      <c r="Q18" s="498"/>
      <c r="R18" s="499"/>
      <c r="S18" s="499"/>
      <c r="T18" s="499"/>
      <c r="U18" s="499"/>
      <c r="V18" s="500"/>
      <c r="W18" s="403"/>
      <c r="X18" s="404"/>
      <c r="Y18" s="404"/>
      <c r="Z18" s="404"/>
      <c r="AA18" s="404"/>
      <c r="AB18" s="395"/>
      <c r="AC18" s="501">
        <v>69.900000000000006</v>
      </c>
      <c r="AD18" s="502"/>
      <c r="AE18" s="502"/>
      <c r="AF18" s="502"/>
      <c r="AG18" s="503"/>
      <c r="AH18" s="501">
        <v>67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1968344</v>
      </c>
      <c r="BO18" s="386"/>
      <c r="BP18" s="386"/>
      <c r="BQ18" s="386"/>
      <c r="BR18" s="386"/>
      <c r="BS18" s="386"/>
      <c r="BT18" s="386"/>
      <c r="BU18" s="387"/>
      <c r="BV18" s="385">
        <v>1912734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3341483</v>
      </c>
      <c r="BO19" s="386"/>
      <c r="BP19" s="386"/>
      <c r="BQ19" s="386"/>
      <c r="BR19" s="386"/>
      <c r="BS19" s="386"/>
      <c r="BT19" s="386"/>
      <c r="BU19" s="387"/>
      <c r="BV19" s="385">
        <v>3135568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2045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2459169</v>
      </c>
      <c r="BO23" s="386"/>
      <c r="BP23" s="386"/>
      <c r="BQ23" s="386"/>
      <c r="BR23" s="386"/>
      <c r="BS23" s="386"/>
      <c r="BT23" s="386"/>
      <c r="BU23" s="387"/>
      <c r="BV23" s="385">
        <v>2518595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7140</v>
      </c>
      <c r="R24" s="437"/>
      <c r="S24" s="437"/>
      <c r="T24" s="437"/>
      <c r="U24" s="437"/>
      <c r="V24" s="476"/>
      <c r="W24" s="531"/>
      <c r="X24" s="519"/>
      <c r="Y24" s="520"/>
      <c r="Z24" s="435" t="s">
        <v>150</v>
      </c>
      <c r="AA24" s="415"/>
      <c r="AB24" s="415"/>
      <c r="AC24" s="415"/>
      <c r="AD24" s="415"/>
      <c r="AE24" s="415"/>
      <c r="AF24" s="415"/>
      <c r="AG24" s="416"/>
      <c r="AH24" s="436">
        <v>87</v>
      </c>
      <c r="AI24" s="437"/>
      <c r="AJ24" s="437"/>
      <c r="AK24" s="437"/>
      <c r="AL24" s="476"/>
      <c r="AM24" s="436">
        <v>274137</v>
      </c>
      <c r="AN24" s="437"/>
      <c r="AO24" s="437"/>
      <c r="AP24" s="437"/>
      <c r="AQ24" s="437"/>
      <c r="AR24" s="476"/>
      <c r="AS24" s="436">
        <v>3151</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2043618</v>
      </c>
      <c r="BO24" s="386"/>
      <c r="BP24" s="386"/>
      <c r="BQ24" s="386"/>
      <c r="BR24" s="386"/>
      <c r="BS24" s="386"/>
      <c r="BT24" s="386"/>
      <c r="BU24" s="387"/>
      <c r="BV24" s="385">
        <v>2042702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6270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t="s">
        <v>117</v>
      </c>
      <c r="BO25" s="349"/>
      <c r="BP25" s="349"/>
      <c r="BQ25" s="349"/>
      <c r="BR25" s="349"/>
      <c r="BS25" s="349"/>
      <c r="BT25" s="349"/>
      <c r="BU25" s="350"/>
      <c r="BV25" s="348" t="s">
        <v>117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5980</v>
      </c>
      <c r="R26" s="437"/>
      <c r="S26" s="437"/>
      <c r="T26" s="437"/>
      <c r="U26" s="437"/>
      <c r="V26" s="476"/>
      <c r="W26" s="531"/>
      <c r="X26" s="519"/>
      <c r="Y26" s="520"/>
      <c r="Z26" s="435" t="s">
        <v>156</v>
      </c>
      <c r="AA26" s="541"/>
      <c r="AB26" s="541"/>
      <c r="AC26" s="541"/>
      <c r="AD26" s="541"/>
      <c r="AE26" s="541"/>
      <c r="AF26" s="541"/>
      <c r="AG26" s="542"/>
      <c r="AH26" s="436">
        <v>5</v>
      </c>
      <c r="AI26" s="437"/>
      <c r="AJ26" s="437"/>
      <c r="AK26" s="437"/>
      <c r="AL26" s="476"/>
      <c r="AM26" s="436">
        <v>15470</v>
      </c>
      <c r="AN26" s="437"/>
      <c r="AO26" s="437"/>
      <c r="AP26" s="437"/>
      <c r="AQ26" s="437"/>
      <c r="AR26" s="476"/>
      <c r="AS26" s="436">
        <v>3094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3600</v>
      </c>
      <c r="R27" s="437"/>
      <c r="S27" s="437"/>
      <c r="T27" s="437"/>
      <c r="U27" s="437"/>
      <c r="V27" s="476"/>
      <c r="W27" s="531"/>
      <c r="X27" s="519"/>
      <c r="Y27" s="520"/>
      <c r="Z27" s="435" t="s">
        <v>159</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3200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933861</v>
      </c>
      <c r="BO28" s="349"/>
      <c r="BP28" s="349"/>
      <c r="BQ28" s="349"/>
      <c r="BR28" s="349"/>
      <c r="BS28" s="349"/>
      <c r="BT28" s="349"/>
      <c r="BU28" s="350"/>
      <c r="BV28" s="348">
        <v>815910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10</v>
      </c>
      <c r="M29" s="437"/>
      <c r="N29" s="437"/>
      <c r="O29" s="437"/>
      <c r="P29" s="476"/>
      <c r="Q29" s="436">
        <v>3000</v>
      </c>
      <c r="R29" s="437"/>
      <c r="S29" s="437"/>
      <c r="T29" s="437"/>
      <c r="U29" s="437"/>
      <c r="V29" s="476"/>
      <c r="W29" s="532"/>
      <c r="X29" s="533"/>
      <c r="Y29" s="534"/>
      <c r="Z29" s="435" t="s">
        <v>166</v>
      </c>
      <c r="AA29" s="415"/>
      <c r="AB29" s="415"/>
      <c r="AC29" s="415"/>
      <c r="AD29" s="415"/>
      <c r="AE29" s="415"/>
      <c r="AF29" s="415"/>
      <c r="AG29" s="416"/>
      <c r="AH29" s="436">
        <v>87</v>
      </c>
      <c r="AI29" s="437"/>
      <c r="AJ29" s="437"/>
      <c r="AK29" s="437"/>
      <c r="AL29" s="476"/>
      <c r="AM29" s="436">
        <v>274137</v>
      </c>
      <c r="AN29" s="437"/>
      <c r="AO29" s="437"/>
      <c r="AP29" s="437"/>
      <c r="AQ29" s="437"/>
      <c r="AR29" s="476"/>
      <c r="AS29" s="436">
        <v>3151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1267293</v>
      </c>
      <c r="BO29" s="386"/>
      <c r="BP29" s="386"/>
      <c r="BQ29" s="386"/>
      <c r="BR29" s="386"/>
      <c r="BS29" s="386"/>
      <c r="BT29" s="386"/>
      <c r="BU29" s="387"/>
      <c r="BV29" s="385">
        <v>1205488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1174169</v>
      </c>
      <c r="BO30" s="555"/>
      <c r="BP30" s="555"/>
      <c r="BQ30" s="555"/>
      <c r="BR30" s="555"/>
      <c r="BS30" s="555"/>
      <c r="BT30" s="555"/>
      <c r="BU30" s="556"/>
      <c r="BV30" s="554">
        <v>1131086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東京市町村総合事務組合（一般会計）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奥多摩総合開発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都民の森管理運営事業特別会計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東京市町村総合事務組合（交通災害共済事業特別会計）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おくたま地域振興財団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山のふるさと村管理運営事業特別会計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東京都市町村職員退職手当組合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小河内振興財団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東京都市町村議会議員公務災害補償等組合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東京都後期高齢者医療広域連合（一般会計）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東京都後期高齢者医療広域連合（特別会計）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西秋川衛生組合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秋川流域斎場組合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517</v>
      </c>
      <c r="D34" s="1151"/>
      <c r="E34" s="1152"/>
      <c r="F34" s="32">
        <v>5.35</v>
      </c>
      <c r="G34" s="33">
        <v>4.25</v>
      </c>
      <c r="H34" s="33">
        <v>5.72</v>
      </c>
      <c r="I34" s="33">
        <v>7.81</v>
      </c>
      <c r="J34" s="34">
        <v>8.69</v>
      </c>
      <c r="K34" s="22"/>
      <c r="L34" s="22"/>
      <c r="M34" s="22"/>
      <c r="N34" s="22"/>
      <c r="O34" s="22"/>
      <c r="P34" s="22"/>
    </row>
    <row r="35" spans="1:16" ht="39" customHeight="1">
      <c r="A35" s="22"/>
      <c r="B35" s="35"/>
      <c r="C35" s="1145" t="s">
        <v>518</v>
      </c>
      <c r="D35" s="1146"/>
      <c r="E35" s="1147"/>
      <c r="F35" s="36">
        <v>6.14</v>
      </c>
      <c r="G35" s="37">
        <v>6.18</v>
      </c>
      <c r="H35" s="37">
        <v>7.7</v>
      </c>
      <c r="I35" s="37">
        <v>8</v>
      </c>
      <c r="J35" s="38">
        <v>7.75</v>
      </c>
      <c r="K35" s="22"/>
      <c r="L35" s="22"/>
      <c r="M35" s="22"/>
      <c r="N35" s="22"/>
      <c r="O35" s="22"/>
      <c r="P35" s="22"/>
    </row>
    <row r="36" spans="1:16" ht="39" customHeight="1">
      <c r="A36" s="22"/>
      <c r="B36" s="35"/>
      <c r="C36" s="1145" t="s">
        <v>519</v>
      </c>
      <c r="D36" s="1146"/>
      <c r="E36" s="1147"/>
      <c r="F36" s="36">
        <v>0.69</v>
      </c>
      <c r="G36" s="37">
        <v>0.76</v>
      </c>
      <c r="H36" s="37">
        <v>0.55000000000000004</v>
      </c>
      <c r="I36" s="37">
        <v>0.76</v>
      </c>
      <c r="J36" s="38">
        <v>1</v>
      </c>
      <c r="K36" s="22"/>
      <c r="L36" s="22"/>
      <c r="M36" s="22"/>
      <c r="N36" s="22"/>
      <c r="O36" s="22"/>
      <c r="P36" s="22"/>
    </row>
    <row r="37" spans="1:16" ht="39" customHeight="1">
      <c r="A37" s="22"/>
      <c r="B37" s="35"/>
      <c r="C37" s="1145" t="s">
        <v>520</v>
      </c>
      <c r="D37" s="1146"/>
      <c r="E37" s="1147"/>
      <c r="F37" s="36">
        <v>2.77</v>
      </c>
      <c r="G37" s="37">
        <v>2.5299999999999998</v>
      </c>
      <c r="H37" s="37">
        <v>1.77</v>
      </c>
      <c r="I37" s="37">
        <v>0.84</v>
      </c>
      <c r="J37" s="38">
        <v>0.35</v>
      </c>
      <c r="K37" s="22"/>
      <c r="L37" s="22"/>
      <c r="M37" s="22"/>
      <c r="N37" s="22"/>
      <c r="O37" s="22"/>
      <c r="P37" s="22"/>
    </row>
    <row r="38" spans="1:16" ht="39" customHeight="1">
      <c r="A38" s="22"/>
      <c r="B38" s="35"/>
      <c r="C38" s="1145" t="s">
        <v>521</v>
      </c>
      <c r="D38" s="1146"/>
      <c r="E38" s="1147"/>
      <c r="F38" s="36">
        <v>0.26</v>
      </c>
      <c r="G38" s="37">
        <v>0.31</v>
      </c>
      <c r="H38" s="37">
        <v>0.19</v>
      </c>
      <c r="I38" s="37">
        <v>0.05</v>
      </c>
      <c r="J38" s="38">
        <v>0.12</v>
      </c>
      <c r="K38" s="22"/>
      <c r="L38" s="22"/>
      <c r="M38" s="22"/>
      <c r="N38" s="22"/>
      <c r="O38" s="22"/>
      <c r="P38" s="22"/>
    </row>
    <row r="39" spans="1:16" ht="39" customHeight="1">
      <c r="A39" s="22"/>
      <c r="B39" s="35"/>
      <c r="C39" s="1145" t="s">
        <v>522</v>
      </c>
      <c r="D39" s="1146"/>
      <c r="E39" s="1147"/>
      <c r="F39" s="36">
        <v>0.14000000000000001</v>
      </c>
      <c r="G39" s="37">
        <v>7.0000000000000007E-2</v>
      </c>
      <c r="H39" s="37">
        <v>0.15</v>
      </c>
      <c r="I39" s="37">
        <v>0.13</v>
      </c>
      <c r="J39" s="38">
        <v>0.1</v>
      </c>
      <c r="K39" s="22"/>
      <c r="L39" s="22"/>
      <c r="M39" s="22"/>
      <c r="N39" s="22"/>
      <c r="O39" s="22"/>
      <c r="P39" s="22"/>
    </row>
    <row r="40" spans="1:16" ht="39" customHeight="1">
      <c r="A40" s="22"/>
      <c r="B40" s="35"/>
      <c r="C40" s="1145" t="s">
        <v>523</v>
      </c>
      <c r="D40" s="1146"/>
      <c r="E40" s="1147"/>
      <c r="F40" s="36">
        <v>0.05</v>
      </c>
      <c r="G40" s="37">
        <v>0.03</v>
      </c>
      <c r="H40" s="37">
        <v>7.0000000000000007E-2</v>
      </c>
      <c r="I40" s="37">
        <v>7.0000000000000007E-2</v>
      </c>
      <c r="J40" s="38">
        <v>0.08</v>
      </c>
      <c r="K40" s="22"/>
      <c r="L40" s="22"/>
      <c r="M40" s="22"/>
      <c r="N40" s="22"/>
      <c r="O40" s="22"/>
      <c r="P40" s="22"/>
    </row>
    <row r="41" spans="1:16" ht="39" customHeight="1">
      <c r="A41" s="22"/>
      <c r="B41" s="35"/>
      <c r="C41" s="1145" t="s">
        <v>524</v>
      </c>
      <c r="D41" s="1146"/>
      <c r="E41" s="1147"/>
      <c r="F41" s="36">
        <v>0</v>
      </c>
      <c r="G41" s="37">
        <v>0</v>
      </c>
      <c r="H41" s="37">
        <v>0</v>
      </c>
      <c r="I41" s="37">
        <v>0</v>
      </c>
      <c r="J41" s="38">
        <v>0</v>
      </c>
      <c r="K41" s="22"/>
      <c r="L41" s="22"/>
      <c r="M41" s="22"/>
      <c r="N41" s="22"/>
      <c r="O41" s="22"/>
      <c r="P41" s="22"/>
    </row>
    <row r="42" spans="1:16" ht="39" customHeight="1">
      <c r="A42" s="22"/>
      <c r="B42" s="39"/>
      <c r="C42" s="1145" t="s">
        <v>525</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526</v>
      </c>
      <c r="D43" s="1149"/>
      <c r="E43" s="115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10</v>
      </c>
      <c r="C45" s="1162"/>
      <c r="D45" s="58"/>
      <c r="E45" s="1167" t="s">
        <v>11</v>
      </c>
      <c r="F45" s="1167"/>
      <c r="G45" s="1167"/>
      <c r="H45" s="1167"/>
      <c r="I45" s="1167"/>
      <c r="J45" s="1168"/>
      <c r="K45" s="59">
        <v>389</v>
      </c>
      <c r="L45" s="60">
        <v>348</v>
      </c>
      <c r="M45" s="60">
        <v>292</v>
      </c>
      <c r="N45" s="60">
        <v>276</v>
      </c>
      <c r="O45" s="61">
        <v>253</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127</v>
      </c>
      <c r="L48" s="64">
        <v>158</v>
      </c>
      <c r="M48" s="64">
        <v>183</v>
      </c>
      <c r="N48" s="64">
        <v>217</v>
      </c>
      <c r="O48" s="65">
        <v>236</v>
      </c>
      <c r="P48" s="48"/>
      <c r="Q48" s="48"/>
      <c r="R48" s="48"/>
      <c r="S48" s="48"/>
      <c r="T48" s="48"/>
      <c r="U48" s="48"/>
    </row>
    <row r="49" spans="1:21" ht="30.75" customHeight="1">
      <c r="A49" s="48"/>
      <c r="B49" s="1163"/>
      <c r="C49" s="1164"/>
      <c r="D49" s="62"/>
      <c r="E49" s="1155" t="s">
        <v>15</v>
      </c>
      <c r="F49" s="1155"/>
      <c r="G49" s="1155"/>
      <c r="H49" s="1155"/>
      <c r="I49" s="1155"/>
      <c r="J49" s="1156"/>
      <c r="K49" s="63">
        <v>3</v>
      </c>
      <c r="L49" s="64">
        <v>2</v>
      </c>
      <c r="M49" s="64">
        <v>9</v>
      </c>
      <c r="N49" s="64">
        <v>12</v>
      </c>
      <c r="O49" s="65">
        <v>16</v>
      </c>
      <c r="P49" s="48"/>
      <c r="Q49" s="48"/>
      <c r="R49" s="48"/>
      <c r="S49" s="48"/>
      <c r="T49" s="48"/>
      <c r="U49" s="48"/>
    </row>
    <row r="50" spans="1:21" ht="30.75" customHeight="1">
      <c r="A50" s="48"/>
      <c r="B50" s="1163"/>
      <c r="C50" s="1164"/>
      <c r="D50" s="62"/>
      <c r="E50" s="1155" t="s">
        <v>16</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346</v>
      </c>
      <c r="L52" s="64">
        <v>345</v>
      </c>
      <c r="M52" s="64">
        <v>355</v>
      </c>
      <c r="N52" s="64">
        <v>385</v>
      </c>
      <c r="O52" s="65">
        <v>377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173</v>
      </c>
      <c r="L53" s="69">
        <v>163</v>
      </c>
      <c r="M53" s="69">
        <v>129</v>
      </c>
      <c r="N53" s="69">
        <v>120</v>
      </c>
      <c r="O53" s="70">
        <v>128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9" t="s">
        <v>23</v>
      </c>
      <c r="C41" s="1170"/>
      <c r="D41" s="81"/>
      <c r="E41" s="1175" t="s">
        <v>24</v>
      </c>
      <c r="F41" s="1175"/>
      <c r="G41" s="1175"/>
      <c r="H41" s="1176"/>
      <c r="I41" s="82">
        <v>2845</v>
      </c>
      <c r="J41" s="83">
        <v>2715</v>
      </c>
      <c r="K41" s="83">
        <v>2631</v>
      </c>
      <c r="L41" s="83">
        <v>2549</v>
      </c>
      <c r="M41" s="84">
        <v>2482</v>
      </c>
    </row>
    <row r="42" spans="2:13" ht="27.75" customHeight="1">
      <c r="B42" s="1171"/>
      <c r="C42" s="1172"/>
      <c r="D42" s="85"/>
      <c r="E42" s="1177" t="s">
        <v>25</v>
      </c>
      <c r="F42" s="1177"/>
      <c r="G42" s="1177"/>
      <c r="H42" s="1178"/>
      <c r="I42" s="86" t="s">
        <v>472</v>
      </c>
      <c r="J42" s="87" t="s">
        <v>472</v>
      </c>
      <c r="K42" s="87" t="s">
        <v>472</v>
      </c>
      <c r="L42" s="87" t="s">
        <v>472</v>
      </c>
      <c r="M42" s="88" t="s">
        <v>472</v>
      </c>
    </row>
    <row r="43" spans="2:13" ht="27.75" customHeight="1">
      <c r="B43" s="1171"/>
      <c r="C43" s="1172"/>
      <c r="D43" s="85"/>
      <c r="E43" s="1177" t="s">
        <v>26</v>
      </c>
      <c r="F43" s="1177"/>
      <c r="G43" s="1177"/>
      <c r="H43" s="1178"/>
      <c r="I43" s="86">
        <v>3085</v>
      </c>
      <c r="J43" s="87">
        <v>3341</v>
      </c>
      <c r="K43" s="87">
        <v>3662</v>
      </c>
      <c r="L43" s="87">
        <v>3948</v>
      </c>
      <c r="M43" s="88">
        <v>4362</v>
      </c>
    </row>
    <row r="44" spans="2:13" ht="27.75" customHeight="1">
      <c r="B44" s="1171"/>
      <c r="C44" s="1172"/>
      <c r="D44" s="85"/>
      <c r="E44" s="1177" t="s">
        <v>27</v>
      </c>
      <c r="F44" s="1177"/>
      <c r="G44" s="1177"/>
      <c r="H44" s="1178"/>
      <c r="I44" s="86">
        <v>21</v>
      </c>
      <c r="J44" s="87">
        <v>29</v>
      </c>
      <c r="K44" s="87">
        <v>184</v>
      </c>
      <c r="L44" s="87">
        <v>208</v>
      </c>
      <c r="M44" s="88">
        <v>325</v>
      </c>
    </row>
    <row r="45" spans="2:13" ht="27.75" customHeight="1">
      <c r="B45" s="1171"/>
      <c r="C45" s="1172"/>
      <c r="D45" s="85"/>
      <c r="E45" s="1177" t="s">
        <v>28</v>
      </c>
      <c r="F45" s="1177"/>
      <c r="G45" s="1177"/>
      <c r="H45" s="1178"/>
      <c r="I45" s="86">
        <v>1486</v>
      </c>
      <c r="J45" s="87">
        <v>1533</v>
      </c>
      <c r="K45" s="87">
        <v>1403</v>
      </c>
      <c r="L45" s="87">
        <v>1350</v>
      </c>
      <c r="M45" s="88">
        <v>1314</v>
      </c>
    </row>
    <row r="46" spans="2:13" ht="27.75" customHeight="1">
      <c r="B46" s="1171"/>
      <c r="C46" s="1172"/>
      <c r="D46" s="85"/>
      <c r="E46" s="1177" t="s">
        <v>29</v>
      </c>
      <c r="F46" s="1177"/>
      <c r="G46" s="1177"/>
      <c r="H46" s="1178"/>
      <c r="I46" s="86" t="s">
        <v>472</v>
      </c>
      <c r="J46" s="87" t="s">
        <v>472</v>
      </c>
      <c r="K46" s="87" t="s">
        <v>472</v>
      </c>
      <c r="L46" s="87" t="s">
        <v>472</v>
      </c>
      <c r="M46" s="88" t="s">
        <v>472</v>
      </c>
    </row>
    <row r="47" spans="2:13" ht="27.75" customHeight="1">
      <c r="B47" s="1171"/>
      <c r="C47" s="1172"/>
      <c r="D47" s="85"/>
      <c r="E47" s="1177" t="s">
        <v>30</v>
      </c>
      <c r="F47" s="1177"/>
      <c r="G47" s="1177"/>
      <c r="H47" s="1178"/>
      <c r="I47" s="86" t="s">
        <v>472</v>
      </c>
      <c r="J47" s="87" t="s">
        <v>472</v>
      </c>
      <c r="K47" s="87" t="s">
        <v>472</v>
      </c>
      <c r="L47" s="87" t="s">
        <v>472</v>
      </c>
      <c r="M47" s="88" t="s">
        <v>472</v>
      </c>
    </row>
    <row r="48" spans="2:13" ht="27.75" customHeight="1">
      <c r="B48" s="1173"/>
      <c r="C48" s="1174"/>
      <c r="D48" s="85"/>
      <c r="E48" s="1177" t="s">
        <v>31</v>
      </c>
      <c r="F48" s="1177"/>
      <c r="G48" s="1177"/>
      <c r="H48" s="1178"/>
      <c r="I48" s="86" t="s">
        <v>472</v>
      </c>
      <c r="J48" s="87" t="s">
        <v>472</v>
      </c>
      <c r="K48" s="87" t="s">
        <v>472</v>
      </c>
      <c r="L48" s="87" t="s">
        <v>472</v>
      </c>
      <c r="M48" s="88" t="s">
        <v>472</v>
      </c>
    </row>
    <row r="49" spans="2:13" ht="27.75" customHeight="1">
      <c r="B49" s="1179" t="s">
        <v>32</v>
      </c>
      <c r="C49" s="1180"/>
      <c r="D49" s="89"/>
      <c r="E49" s="1177" t="s">
        <v>33</v>
      </c>
      <c r="F49" s="1177"/>
      <c r="G49" s="1177"/>
      <c r="H49" s="1178"/>
      <c r="I49" s="86">
        <v>2477</v>
      </c>
      <c r="J49" s="87">
        <v>2885</v>
      </c>
      <c r="K49" s="87">
        <v>3471</v>
      </c>
      <c r="L49" s="87">
        <v>3299</v>
      </c>
      <c r="M49" s="88">
        <v>3540</v>
      </c>
    </row>
    <row r="50" spans="2:13" ht="27.75" customHeight="1">
      <c r="B50" s="1171"/>
      <c r="C50" s="1172"/>
      <c r="D50" s="85"/>
      <c r="E50" s="1177" t="s">
        <v>34</v>
      </c>
      <c r="F50" s="1177"/>
      <c r="G50" s="1177"/>
      <c r="H50" s="1178"/>
      <c r="I50" s="86">
        <v>90</v>
      </c>
      <c r="J50" s="87">
        <v>63</v>
      </c>
      <c r="K50" s="87">
        <v>44</v>
      </c>
      <c r="L50" s="87">
        <v>35</v>
      </c>
      <c r="M50" s="88">
        <v>31</v>
      </c>
    </row>
    <row r="51" spans="2:13" ht="27.75" customHeight="1">
      <c r="B51" s="1173"/>
      <c r="C51" s="1174"/>
      <c r="D51" s="85"/>
      <c r="E51" s="1177" t="s">
        <v>35</v>
      </c>
      <c r="F51" s="1177"/>
      <c r="G51" s="1177"/>
      <c r="H51" s="1178"/>
      <c r="I51" s="86">
        <v>4131</v>
      </c>
      <c r="J51" s="87">
        <v>4270</v>
      </c>
      <c r="K51" s="87">
        <v>4523</v>
      </c>
      <c r="L51" s="87">
        <v>4632</v>
      </c>
      <c r="M51" s="88">
        <v>4855</v>
      </c>
    </row>
    <row r="52" spans="2:13" ht="27.75" customHeight="1" thickBot="1">
      <c r="B52" s="1181" t="s">
        <v>36</v>
      </c>
      <c r="C52" s="1182"/>
      <c r="D52" s="90"/>
      <c r="E52" s="1183" t="s">
        <v>37</v>
      </c>
      <c r="F52" s="1183"/>
      <c r="G52" s="1183"/>
      <c r="H52" s="1184"/>
      <c r="I52" s="91">
        <v>739</v>
      </c>
      <c r="J52" s="92">
        <v>400</v>
      </c>
      <c r="K52" s="92">
        <v>-157</v>
      </c>
      <c r="L52" s="92">
        <v>88</v>
      </c>
      <c r="M52" s="93">
        <v>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172152</v>
      </c>
      <c r="E3" s="116"/>
      <c r="F3" s="117">
        <v>92021</v>
      </c>
      <c r="G3" s="118"/>
      <c r="H3" s="119"/>
    </row>
    <row r="4" spans="1:8">
      <c r="A4" s="120"/>
      <c r="B4" s="121"/>
      <c r="C4" s="122"/>
      <c r="D4" s="123">
        <v>161876</v>
      </c>
      <c r="E4" s="124"/>
      <c r="F4" s="125">
        <v>52579</v>
      </c>
      <c r="G4" s="126"/>
      <c r="H4" s="127"/>
    </row>
    <row r="5" spans="1:8">
      <c r="A5" s="108" t="s">
        <v>506</v>
      </c>
      <c r="B5" s="113"/>
      <c r="C5" s="114"/>
      <c r="D5" s="115">
        <v>157908</v>
      </c>
      <c r="E5" s="116"/>
      <c r="F5" s="117">
        <v>94828</v>
      </c>
      <c r="G5" s="118"/>
      <c r="H5" s="119"/>
    </row>
    <row r="6" spans="1:8">
      <c r="A6" s="120"/>
      <c r="B6" s="121"/>
      <c r="C6" s="122"/>
      <c r="D6" s="123">
        <v>157797</v>
      </c>
      <c r="E6" s="124"/>
      <c r="F6" s="125">
        <v>55133</v>
      </c>
      <c r="G6" s="126"/>
      <c r="H6" s="127"/>
    </row>
    <row r="7" spans="1:8">
      <c r="A7" s="108" t="s">
        <v>507</v>
      </c>
      <c r="B7" s="113"/>
      <c r="C7" s="114"/>
      <c r="D7" s="115">
        <v>151167</v>
      </c>
      <c r="E7" s="116"/>
      <c r="F7" s="117">
        <v>119674</v>
      </c>
      <c r="G7" s="118"/>
      <c r="H7" s="119"/>
    </row>
    <row r="8" spans="1:8">
      <c r="A8" s="120"/>
      <c r="B8" s="121"/>
      <c r="C8" s="122"/>
      <c r="D8" s="123">
        <v>147362</v>
      </c>
      <c r="E8" s="124"/>
      <c r="F8" s="125">
        <v>57803</v>
      </c>
      <c r="G8" s="126"/>
      <c r="H8" s="127"/>
    </row>
    <row r="9" spans="1:8">
      <c r="A9" s="108" t="s">
        <v>508</v>
      </c>
      <c r="B9" s="113"/>
      <c r="C9" s="114"/>
      <c r="D9" s="115">
        <v>269738</v>
      </c>
      <c r="E9" s="116"/>
      <c r="F9" s="117">
        <v>119685</v>
      </c>
      <c r="G9" s="118"/>
      <c r="H9" s="119"/>
    </row>
    <row r="10" spans="1:8">
      <c r="A10" s="120"/>
      <c r="B10" s="121"/>
      <c r="C10" s="122"/>
      <c r="D10" s="123">
        <v>269738</v>
      </c>
      <c r="E10" s="124"/>
      <c r="F10" s="125">
        <v>68464</v>
      </c>
      <c r="G10" s="126"/>
      <c r="H10" s="127"/>
    </row>
    <row r="11" spans="1:8">
      <c r="A11" s="108" t="s">
        <v>509</v>
      </c>
      <c r="B11" s="113"/>
      <c r="C11" s="114"/>
      <c r="D11" s="115">
        <v>228525</v>
      </c>
      <c r="E11" s="116"/>
      <c r="F11" s="117">
        <v>109920</v>
      </c>
      <c r="G11" s="118"/>
      <c r="H11" s="119"/>
    </row>
    <row r="12" spans="1:8">
      <c r="A12" s="120"/>
      <c r="B12" s="121"/>
      <c r="C12" s="128"/>
      <c r="D12" s="123">
        <v>217695</v>
      </c>
      <c r="E12" s="124"/>
      <c r="F12" s="125">
        <v>62739</v>
      </c>
      <c r="G12" s="126"/>
      <c r="H12" s="127"/>
    </row>
    <row r="13" spans="1:8">
      <c r="A13" s="108"/>
      <c r="B13" s="113"/>
      <c r="C13" s="129"/>
      <c r="D13" s="130">
        <v>195898</v>
      </c>
      <c r="E13" s="131"/>
      <c r="F13" s="132">
        <v>107226</v>
      </c>
      <c r="G13" s="133"/>
      <c r="H13" s="119"/>
    </row>
    <row r="14" spans="1:8">
      <c r="A14" s="120"/>
      <c r="B14" s="121"/>
      <c r="C14" s="122"/>
      <c r="D14" s="123">
        <v>190894</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5.56</v>
      </c>
      <c r="C19" s="134">
        <f>ROUND(VALUE(SUBSTITUTE(実質収支比率等に係る経年分析!G$48,"▲","-")),2)</f>
        <v>4.37</v>
      </c>
      <c r="D19" s="134">
        <f>ROUND(VALUE(SUBSTITUTE(実質収支比率等に係る経年分析!H$48,"▲","-")),2)</f>
        <v>5.95</v>
      </c>
      <c r="E19" s="134">
        <f>ROUND(VALUE(SUBSTITUTE(実質収支比率等に係る経年分析!I$48,"▲","-")),2)</f>
        <v>8.0299999999999994</v>
      </c>
      <c r="F19" s="134">
        <f>ROUND(VALUE(SUBSTITUTE(実質収支比率等に係る経年分析!J$48,"▲","-")),2)</f>
        <v>8.8800000000000008</v>
      </c>
    </row>
    <row r="20" spans="1:11">
      <c r="A20" s="134" t="s">
        <v>42</v>
      </c>
      <c r="B20" s="134">
        <f>ROUND(VALUE(SUBSTITUTE(実質収支比率等に係る経年分析!F$47,"▲","-")),2)</f>
        <v>21.24</v>
      </c>
      <c r="C20" s="134">
        <f>ROUND(VALUE(SUBSTITUTE(実質収支比率等に係る経年分析!G$47,"▲","-")),2)</f>
        <v>25.06</v>
      </c>
      <c r="D20" s="134">
        <f>ROUND(VALUE(SUBSTITUTE(実質収支比率等に係る経年分析!H$47,"▲","-")),2)</f>
        <v>29.5</v>
      </c>
      <c r="E20" s="134">
        <f>ROUND(VALUE(SUBSTITUTE(実質収支比率等に係る経年分析!I$47,"▲","-")),2)</f>
        <v>32.6</v>
      </c>
      <c r="F20" s="134">
        <f>ROUND(VALUE(SUBSTITUTE(実質収支比率等に係る経年分析!J$47,"▲","-")),2)</f>
        <v>35.729999999999997</v>
      </c>
    </row>
    <row r="21" spans="1:11">
      <c r="A21" s="134" t="s">
        <v>43</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3</v>
      </c>
      <c r="D21" s="134">
        <f>IF(ISNUMBER(VALUE(SUBSTITUTE(実質収支比率等に係る経年分析!H$49,"▲","-"))),ROUND(VALUE(SUBSTITUTE(実質収支比率等に係る経年分析!H$49,"▲","-")),2),NA())</f>
        <v>5.94</v>
      </c>
      <c r="E21" s="134">
        <f>IF(ISNUMBER(VALUE(SUBSTITUTE(実質収支比率等に係る経年分析!I$49,"▲","-"))),ROUND(VALUE(SUBSTITUTE(実質収支比率等に係る経年分析!I$49,"▲","-")),2),NA())</f>
        <v>4.92</v>
      </c>
      <c r="F21" s="134">
        <f>IF(ISNUMBER(VALUE(SUBSTITUTE(実質収支比率等に係る経年分析!J$49,"▲","-"))),ROUND(VALUE(SUBSTITUTE(実質収支比率等に係る経年分析!J$49,"▲","-")),2),NA())</f>
        <v>5.7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都民の森管理運営事業特別会計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山のふるさと村管理運営事業特別会計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346</v>
      </c>
      <c r="E42" s="136"/>
      <c r="F42" s="136"/>
      <c r="G42" s="136">
        <f>'実質公債費比率（分子）の構造'!L$52</f>
        <v>345</v>
      </c>
      <c r="H42" s="136"/>
      <c r="I42" s="136"/>
      <c r="J42" s="136">
        <f>'実質公債費比率（分子）の構造'!M$52</f>
        <v>355</v>
      </c>
      <c r="K42" s="136"/>
      <c r="L42" s="136"/>
      <c r="M42" s="136">
        <f>'実質公債費比率（分子）の構造'!N$52</f>
        <v>385</v>
      </c>
      <c r="N42" s="136"/>
      <c r="O42" s="136"/>
      <c r="P42" s="136">
        <f>'実質公債費比率（分子）の構造'!O$52</f>
        <v>377</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v>
      </c>
      <c r="C45" s="136"/>
      <c r="D45" s="136"/>
      <c r="E45" s="136">
        <f>'実質公債費比率（分子）の構造'!L$49</f>
        <v>2</v>
      </c>
      <c r="F45" s="136"/>
      <c r="G45" s="136"/>
      <c r="H45" s="136">
        <f>'実質公債費比率（分子）の構造'!M$49</f>
        <v>9</v>
      </c>
      <c r="I45" s="136"/>
      <c r="J45" s="136"/>
      <c r="K45" s="136">
        <f>'実質公債費比率（分子）の構造'!N$49</f>
        <v>12</v>
      </c>
      <c r="L45" s="136"/>
      <c r="M45" s="136"/>
      <c r="N45" s="136">
        <f>'実質公債費比率（分子）の構造'!O$49</f>
        <v>16</v>
      </c>
      <c r="O45" s="136"/>
      <c r="P45" s="136"/>
    </row>
    <row r="46" spans="1:16">
      <c r="A46" s="136" t="s">
        <v>54</v>
      </c>
      <c r="B46" s="136">
        <f>'実質公債費比率（分子）の構造'!K$48</f>
        <v>127</v>
      </c>
      <c r="C46" s="136"/>
      <c r="D46" s="136"/>
      <c r="E46" s="136">
        <f>'実質公債費比率（分子）の構造'!L$48</f>
        <v>158</v>
      </c>
      <c r="F46" s="136"/>
      <c r="G46" s="136"/>
      <c r="H46" s="136">
        <f>'実質公債費比率（分子）の構造'!M$48</f>
        <v>183</v>
      </c>
      <c r="I46" s="136"/>
      <c r="J46" s="136"/>
      <c r="K46" s="136">
        <f>'実質公債費比率（分子）の構造'!N$48</f>
        <v>217</v>
      </c>
      <c r="L46" s="136"/>
      <c r="M46" s="136"/>
      <c r="N46" s="136">
        <f>'実質公債費比率（分子）の構造'!O$48</f>
        <v>236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389</v>
      </c>
      <c r="C49" s="136"/>
      <c r="D49" s="136"/>
      <c r="E49" s="136">
        <f>'実質公債費比率（分子）の構造'!L$45</f>
        <v>348</v>
      </c>
      <c r="F49" s="136"/>
      <c r="G49" s="136"/>
      <c r="H49" s="136">
        <f>'実質公債費比率（分子）の構造'!M$45</f>
        <v>292</v>
      </c>
      <c r="I49" s="136"/>
      <c r="J49" s="136"/>
      <c r="K49" s="136">
        <f>'実質公債費比率（分子）の構造'!N$45</f>
        <v>276</v>
      </c>
      <c r="L49" s="136"/>
      <c r="M49" s="136"/>
      <c r="N49" s="136">
        <f>'実質公債費比率（分子）の構造'!O$45</f>
        <v>253</v>
      </c>
      <c r="O49" s="136"/>
      <c r="P49" s="136"/>
    </row>
    <row r="50" spans="1:16">
      <c r="A50" s="136" t="s">
        <v>58</v>
      </c>
      <c r="B50" s="136" t="e">
        <f>NA()</f>
        <v>#N/A</v>
      </c>
      <c r="C50" s="136">
        <f>IF(ISNUMBER('実質公債費比率（分子）の構造'!K$53),'実質公債費比率（分子）の構造'!K$53,NA())</f>
        <v>173</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129</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128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4131</v>
      </c>
      <c r="E56" s="135"/>
      <c r="F56" s="135"/>
      <c r="G56" s="135">
        <f>'将来負担比率（分子）の構造'!J$51</f>
        <v>4270</v>
      </c>
      <c r="H56" s="135"/>
      <c r="I56" s="135"/>
      <c r="J56" s="135">
        <f>'将来負担比率（分子）の構造'!K$51</f>
        <v>4523</v>
      </c>
      <c r="K56" s="135"/>
      <c r="L56" s="135"/>
      <c r="M56" s="135">
        <f>'将来負担比率（分子）の構造'!L$51</f>
        <v>4632</v>
      </c>
      <c r="N56" s="135"/>
      <c r="O56" s="135"/>
      <c r="P56" s="135">
        <f>'将来負担比率（分子）の構造'!M$51</f>
        <v>4855</v>
      </c>
    </row>
    <row r="57" spans="1:16">
      <c r="A57" s="135" t="s">
        <v>34</v>
      </c>
      <c r="B57" s="135"/>
      <c r="C57" s="135"/>
      <c r="D57" s="135">
        <f>'将来負担比率（分子）の構造'!I$50</f>
        <v>90</v>
      </c>
      <c r="E57" s="135"/>
      <c r="F57" s="135"/>
      <c r="G57" s="135">
        <f>'将来負担比率（分子）の構造'!J$50</f>
        <v>63</v>
      </c>
      <c r="H57" s="135"/>
      <c r="I57" s="135"/>
      <c r="J57" s="135">
        <f>'将来負担比率（分子）の構造'!K$50</f>
        <v>44</v>
      </c>
      <c r="K57" s="135"/>
      <c r="L57" s="135"/>
      <c r="M57" s="135">
        <f>'将来負担比率（分子）の構造'!L$50</f>
        <v>35</v>
      </c>
      <c r="N57" s="135"/>
      <c r="O57" s="135"/>
      <c r="P57" s="135">
        <f>'将来負担比率（分子）の構造'!M$50</f>
        <v>31</v>
      </c>
    </row>
    <row r="58" spans="1:16">
      <c r="A58" s="135" t="s">
        <v>33</v>
      </c>
      <c r="B58" s="135"/>
      <c r="C58" s="135"/>
      <c r="D58" s="135">
        <f>'将来負担比率（分子）の構造'!I$49</f>
        <v>2477</v>
      </c>
      <c r="E58" s="135"/>
      <c r="F58" s="135"/>
      <c r="G58" s="135">
        <f>'将来負担比率（分子）の構造'!J$49</f>
        <v>2885</v>
      </c>
      <c r="H58" s="135"/>
      <c r="I58" s="135"/>
      <c r="J58" s="135">
        <f>'将来負担比率（分子）の構造'!K$49</f>
        <v>3471</v>
      </c>
      <c r="K58" s="135"/>
      <c r="L58" s="135"/>
      <c r="M58" s="135">
        <f>'将来負担比率（分子）の構造'!L$49</f>
        <v>3299</v>
      </c>
      <c r="N58" s="135"/>
      <c r="O58" s="135"/>
      <c r="P58" s="135">
        <f>'将来負担比率（分子）の構造'!M$49</f>
        <v>3540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1486</v>
      </c>
      <c r="C62" s="135"/>
      <c r="D62" s="135"/>
      <c r="E62" s="135">
        <f>'将来負担比率（分子）の構造'!J$45</f>
        <v>1533</v>
      </c>
      <c r="F62" s="135"/>
      <c r="G62" s="135"/>
      <c r="H62" s="135">
        <f>'将来負担比率（分子）の構造'!K$45</f>
        <v>1403</v>
      </c>
      <c r="I62" s="135"/>
      <c r="J62" s="135"/>
      <c r="K62" s="135">
        <f>'将来負担比率（分子）の構造'!L$45</f>
        <v>1350</v>
      </c>
      <c r="L62" s="135"/>
      <c r="M62" s="135"/>
      <c r="N62" s="135">
        <f>'将来負担比率（分子）の構造'!M$45</f>
        <v>1314</v>
      </c>
      <c r="O62" s="135"/>
      <c r="P62" s="135"/>
    </row>
    <row r="63" spans="1:16">
      <c r="A63" s="135" t="s">
        <v>27</v>
      </c>
      <c r="B63" s="135">
        <f>'将来負担比率（分子）の構造'!I$44</f>
        <v>21</v>
      </c>
      <c r="C63" s="135"/>
      <c r="D63" s="135"/>
      <c r="E63" s="135">
        <f>'将来負担比率（分子）の構造'!J$44</f>
        <v>29</v>
      </c>
      <c r="F63" s="135"/>
      <c r="G63" s="135"/>
      <c r="H63" s="135">
        <f>'将来負担比率（分子）の構造'!K$44</f>
        <v>184</v>
      </c>
      <c r="I63" s="135"/>
      <c r="J63" s="135"/>
      <c r="K63" s="135">
        <f>'将来負担比率（分子）の構造'!L$44</f>
        <v>208</v>
      </c>
      <c r="L63" s="135"/>
      <c r="M63" s="135"/>
      <c r="N63" s="135">
        <f>'将来負担比率（分子）の構造'!M$44</f>
        <v>325</v>
      </c>
      <c r="O63" s="135"/>
      <c r="P63" s="135"/>
    </row>
    <row r="64" spans="1:16">
      <c r="A64" s="135" t="s">
        <v>26</v>
      </c>
      <c r="B64" s="135">
        <f>'将来負担比率（分子）の構造'!I$43</f>
        <v>3085</v>
      </c>
      <c r="C64" s="135"/>
      <c r="D64" s="135"/>
      <c r="E64" s="135">
        <f>'将来負担比率（分子）の構造'!J$43</f>
        <v>3341</v>
      </c>
      <c r="F64" s="135"/>
      <c r="G64" s="135"/>
      <c r="H64" s="135">
        <f>'将来負担比率（分子）の構造'!K$43</f>
        <v>3662</v>
      </c>
      <c r="I64" s="135"/>
      <c r="J64" s="135"/>
      <c r="K64" s="135">
        <f>'将来負担比率（分子）の構造'!L$43</f>
        <v>3948</v>
      </c>
      <c r="L64" s="135"/>
      <c r="M64" s="135"/>
      <c r="N64" s="135">
        <f>'将来負担比率（分子）の構造'!M$43</f>
        <v>4362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2845</v>
      </c>
      <c r="C66" s="135"/>
      <c r="D66" s="135"/>
      <c r="E66" s="135">
        <f>'将来負担比率（分子）の構造'!J$41</f>
        <v>2715</v>
      </c>
      <c r="F66" s="135"/>
      <c r="G66" s="135"/>
      <c r="H66" s="135">
        <f>'将来負担比率（分子）の構造'!K$41</f>
        <v>2631</v>
      </c>
      <c r="I66" s="135"/>
      <c r="J66" s="135"/>
      <c r="K66" s="135">
        <f>'将来負担比率（分子）の構造'!L$41</f>
        <v>2549</v>
      </c>
      <c r="L66" s="135"/>
      <c r="M66" s="135"/>
      <c r="N66" s="135">
        <f>'将来負担比率（分子）の構造'!M$41</f>
        <v>2482</v>
      </c>
      <c r="O66" s="135"/>
      <c r="P66" s="135"/>
    </row>
    <row r="67" spans="1:16">
      <c r="A67" s="135" t="s">
        <v>62</v>
      </c>
      <c r="B67" s="135" t="e">
        <f>NA()</f>
        <v>#N/A</v>
      </c>
      <c r="C67" s="135">
        <f>IF(ISNUMBER('将来負担比率（分子）の構造'!I$52), IF('将来負担比率（分子）の構造'!I$52 &lt; 0, 0, '将来負担比率（分子）の構造'!I$52), NA())</f>
        <v>739</v>
      </c>
      <c r="D67" s="135" t="e">
        <f>NA()</f>
        <v>#N/A</v>
      </c>
      <c r="E67" s="135" t="e">
        <f>NA()</f>
        <v>#N/A</v>
      </c>
      <c r="F67" s="135">
        <f>IF(ISNUMBER('将来負担比率（分子）の構造'!J$52), IF('将来負担比率（分子）の構造'!J$52 &lt; 0, 0, '将来負担比率（分子）の構造'!J$52), NA())</f>
        <v>400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88</v>
      </c>
      <c r="M67" s="135" t="e">
        <f>NA()</f>
        <v>#N/A</v>
      </c>
      <c r="N67" s="135" t="e">
        <f>NA()</f>
        <v>#N/A</v>
      </c>
      <c r="O67" s="135">
        <f>IF(ISNUMBER('将来負担比率（分子）の構造'!M$52), IF('将来負担比率（分子）の構造'!M$52 &lt; 0, 0, '将来負担比率（分子）の構造'!M$52), NA())</f>
        <v>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739658</v>
      </c>
      <c r="S5" s="583"/>
      <c r="T5" s="583"/>
      <c r="U5" s="583"/>
      <c r="V5" s="583"/>
      <c r="W5" s="583"/>
      <c r="X5" s="583"/>
      <c r="Y5" s="584"/>
      <c r="Z5" s="585">
        <v>11.1</v>
      </c>
      <c r="AA5" s="585"/>
      <c r="AB5" s="585"/>
      <c r="AC5" s="585"/>
      <c r="AD5" s="586">
        <v>739658</v>
      </c>
      <c r="AE5" s="586"/>
      <c r="AF5" s="586"/>
      <c r="AG5" s="586"/>
      <c r="AH5" s="586"/>
      <c r="AI5" s="586"/>
      <c r="AJ5" s="586"/>
      <c r="AK5" s="586"/>
      <c r="AL5" s="587">
        <v>29.6</v>
      </c>
      <c r="AM5" s="588"/>
      <c r="AN5" s="588"/>
      <c r="AO5" s="589"/>
      <c r="AP5" s="579" t="s">
        <v>205</v>
      </c>
      <c r="AQ5" s="580"/>
      <c r="AR5" s="580"/>
      <c r="AS5" s="580"/>
      <c r="AT5" s="580"/>
      <c r="AU5" s="580"/>
      <c r="AV5" s="580"/>
      <c r="AW5" s="580"/>
      <c r="AX5" s="580"/>
      <c r="AY5" s="580"/>
      <c r="AZ5" s="580"/>
      <c r="BA5" s="580"/>
      <c r="BB5" s="580"/>
      <c r="BC5" s="580"/>
      <c r="BD5" s="580"/>
      <c r="BE5" s="580"/>
      <c r="BF5" s="581"/>
      <c r="BG5" s="593">
        <v>732448</v>
      </c>
      <c r="BH5" s="594"/>
      <c r="BI5" s="594"/>
      <c r="BJ5" s="594"/>
      <c r="BK5" s="594"/>
      <c r="BL5" s="594"/>
      <c r="BM5" s="594"/>
      <c r="BN5" s="595"/>
      <c r="BO5" s="596">
        <v>99</v>
      </c>
      <c r="BP5" s="596"/>
      <c r="BQ5" s="596"/>
      <c r="BR5" s="596"/>
      <c r="BS5" s="597">
        <v>3368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29694</v>
      </c>
      <c r="S6" s="594"/>
      <c r="T6" s="594"/>
      <c r="U6" s="594"/>
      <c r="V6" s="594"/>
      <c r="W6" s="594"/>
      <c r="X6" s="594"/>
      <c r="Y6" s="595"/>
      <c r="Z6" s="596">
        <v>0.4</v>
      </c>
      <c r="AA6" s="596"/>
      <c r="AB6" s="596"/>
      <c r="AC6" s="596"/>
      <c r="AD6" s="597">
        <v>29694</v>
      </c>
      <c r="AE6" s="597"/>
      <c r="AF6" s="597"/>
      <c r="AG6" s="597"/>
      <c r="AH6" s="597"/>
      <c r="AI6" s="597"/>
      <c r="AJ6" s="597"/>
      <c r="AK6" s="597"/>
      <c r="AL6" s="598">
        <v>1.2</v>
      </c>
      <c r="AM6" s="599"/>
      <c r="AN6" s="599"/>
      <c r="AO6" s="600"/>
      <c r="AP6" s="590" t="s">
        <v>210</v>
      </c>
      <c r="AQ6" s="591"/>
      <c r="AR6" s="591"/>
      <c r="AS6" s="591"/>
      <c r="AT6" s="591"/>
      <c r="AU6" s="591"/>
      <c r="AV6" s="591"/>
      <c r="AW6" s="591"/>
      <c r="AX6" s="591"/>
      <c r="AY6" s="591"/>
      <c r="AZ6" s="591"/>
      <c r="BA6" s="591"/>
      <c r="BB6" s="591"/>
      <c r="BC6" s="591"/>
      <c r="BD6" s="591"/>
      <c r="BE6" s="591"/>
      <c r="BF6" s="592"/>
      <c r="BG6" s="593">
        <v>732448</v>
      </c>
      <c r="BH6" s="594"/>
      <c r="BI6" s="594"/>
      <c r="BJ6" s="594"/>
      <c r="BK6" s="594"/>
      <c r="BL6" s="594"/>
      <c r="BM6" s="594"/>
      <c r="BN6" s="595"/>
      <c r="BO6" s="596">
        <v>99</v>
      </c>
      <c r="BP6" s="596"/>
      <c r="BQ6" s="596"/>
      <c r="BR6" s="596"/>
      <c r="BS6" s="597">
        <v>3368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101548</v>
      </c>
      <c r="CS6" s="594"/>
      <c r="CT6" s="594"/>
      <c r="CU6" s="594"/>
      <c r="CV6" s="594"/>
      <c r="CW6" s="594"/>
      <c r="CX6" s="594"/>
      <c r="CY6" s="595"/>
      <c r="CZ6" s="596">
        <v>1.6</v>
      </c>
      <c r="DA6" s="596"/>
      <c r="DB6" s="596"/>
      <c r="DC6" s="596"/>
      <c r="DD6" s="602" t="s">
        <v>212</v>
      </c>
      <c r="DE6" s="594"/>
      <c r="DF6" s="594"/>
      <c r="DG6" s="594"/>
      <c r="DH6" s="594"/>
      <c r="DI6" s="594"/>
      <c r="DJ6" s="594"/>
      <c r="DK6" s="594"/>
      <c r="DL6" s="594"/>
      <c r="DM6" s="594"/>
      <c r="DN6" s="594"/>
      <c r="DO6" s="594"/>
      <c r="DP6" s="595"/>
      <c r="DQ6" s="602">
        <v>101548</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3690</v>
      </c>
      <c r="S7" s="594"/>
      <c r="T7" s="594"/>
      <c r="U7" s="594"/>
      <c r="V7" s="594"/>
      <c r="W7" s="594"/>
      <c r="X7" s="594"/>
      <c r="Y7" s="595"/>
      <c r="Z7" s="596">
        <v>0.1</v>
      </c>
      <c r="AA7" s="596"/>
      <c r="AB7" s="596"/>
      <c r="AC7" s="596"/>
      <c r="AD7" s="597">
        <v>3690</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245040</v>
      </c>
      <c r="BH7" s="594"/>
      <c r="BI7" s="594"/>
      <c r="BJ7" s="594"/>
      <c r="BK7" s="594"/>
      <c r="BL7" s="594"/>
      <c r="BM7" s="594"/>
      <c r="BN7" s="595"/>
      <c r="BO7" s="596">
        <v>33.1</v>
      </c>
      <c r="BP7" s="596"/>
      <c r="BQ7" s="596"/>
      <c r="BR7" s="596"/>
      <c r="BS7" s="597">
        <v>3368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1073226</v>
      </c>
      <c r="CS7" s="594"/>
      <c r="CT7" s="594"/>
      <c r="CU7" s="594"/>
      <c r="CV7" s="594"/>
      <c r="CW7" s="594"/>
      <c r="CX7" s="594"/>
      <c r="CY7" s="595"/>
      <c r="CZ7" s="596">
        <v>16.7</v>
      </c>
      <c r="DA7" s="596"/>
      <c r="DB7" s="596"/>
      <c r="DC7" s="596"/>
      <c r="DD7" s="602">
        <v>100663</v>
      </c>
      <c r="DE7" s="594"/>
      <c r="DF7" s="594"/>
      <c r="DG7" s="594"/>
      <c r="DH7" s="594"/>
      <c r="DI7" s="594"/>
      <c r="DJ7" s="594"/>
      <c r="DK7" s="594"/>
      <c r="DL7" s="594"/>
      <c r="DM7" s="594"/>
      <c r="DN7" s="594"/>
      <c r="DO7" s="594"/>
      <c r="DP7" s="595"/>
      <c r="DQ7" s="602">
        <v>856367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4355</v>
      </c>
      <c r="S8" s="594"/>
      <c r="T8" s="594"/>
      <c r="U8" s="594"/>
      <c r="V8" s="594"/>
      <c r="W8" s="594"/>
      <c r="X8" s="594"/>
      <c r="Y8" s="595"/>
      <c r="Z8" s="596">
        <v>0.1</v>
      </c>
      <c r="AA8" s="596"/>
      <c r="AB8" s="596"/>
      <c r="AC8" s="596"/>
      <c r="AD8" s="597">
        <v>4355</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9174</v>
      </c>
      <c r="BH8" s="594"/>
      <c r="BI8" s="594"/>
      <c r="BJ8" s="594"/>
      <c r="BK8" s="594"/>
      <c r="BL8" s="594"/>
      <c r="BM8" s="594"/>
      <c r="BN8" s="595"/>
      <c r="BO8" s="596">
        <v>1.2</v>
      </c>
      <c r="BP8" s="596"/>
      <c r="BQ8" s="596"/>
      <c r="BR8" s="596"/>
      <c r="BS8" s="602" t="s">
        <v>89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1064602</v>
      </c>
      <c r="CS8" s="594"/>
      <c r="CT8" s="594"/>
      <c r="CU8" s="594"/>
      <c r="CV8" s="594"/>
      <c r="CW8" s="594"/>
      <c r="CX8" s="594"/>
      <c r="CY8" s="595"/>
      <c r="CZ8" s="596">
        <v>16.600000000000001</v>
      </c>
      <c r="DA8" s="596"/>
      <c r="DB8" s="596"/>
      <c r="DC8" s="596"/>
      <c r="DD8" s="602">
        <v>26320</v>
      </c>
      <c r="DE8" s="594"/>
      <c r="DF8" s="594"/>
      <c r="DG8" s="594"/>
      <c r="DH8" s="594"/>
      <c r="DI8" s="594"/>
      <c r="DJ8" s="594"/>
      <c r="DK8" s="594"/>
      <c r="DL8" s="594"/>
      <c r="DM8" s="594"/>
      <c r="DN8" s="594"/>
      <c r="DO8" s="594"/>
      <c r="DP8" s="595"/>
      <c r="DQ8" s="602">
        <v>585550</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4229</v>
      </c>
      <c r="S9" s="594"/>
      <c r="T9" s="594"/>
      <c r="U9" s="594"/>
      <c r="V9" s="594"/>
      <c r="W9" s="594"/>
      <c r="X9" s="594"/>
      <c r="Y9" s="595"/>
      <c r="Z9" s="596">
        <v>0.1</v>
      </c>
      <c r="AA9" s="596"/>
      <c r="AB9" s="596"/>
      <c r="AC9" s="596"/>
      <c r="AD9" s="597">
        <v>4229</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205079</v>
      </c>
      <c r="BH9" s="594"/>
      <c r="BI9" s="594"/>
      <c r="BJ9" s="594"/>
      <c r="BK9" s="594"/>
      <c r="BL9" s="594"/>
      <c r="BM9" s="594"/>
      <c r="BN9" s="595"/>
      <c r="BO9" s="596">
        <v>27.7</v>
      </c>
      <c r="BP9" s="596"/>
      <c r="BQ9" s="596"/>
      <c r="BR9" s="596"/>
      <c r="BS9" s="602" t="s">
        <v>89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601309</v>
      </c>
      <c r="CS9" s="594"/>
      <c r="CT9" s="594"/>
      <c r="CU9" s="594"/>
      <c r="CV9" s="594"/>
      <c r="CW9" s="594"/>
      <c r="CX9" s="594"/>
      <c r="CY9" s="595"/>
      <c r="CZ9" s="596">
        <v>9.4</v>
      </c>
      <c r="DA9" s="596"/>
      <c r="DB9" s="596"/>
      <c r="DC9" s="596"/>
      <c r="DD9" s="602">
        <v>12504</v>
      </c>
      <c r="DE9" s="594"/>
      <c r="DF9" s="594"/>
      <c r="DG9" s="594"/>
      <c r="DH9" s="594"/>
      <c r="DI9" s="594"/>
      <c r="DJ9" s="594"/>
      <c r="DK9" s="594"/>
      <c r="DL9" s="594"/>
      <c r="DM9" s="594"/>
      <c r="DN9" s="594"/>
      <c r="DO9" s="594"/>
      <c r="DP9" s="595"/>
      <c r="DQ9" s="602">
        <v>173387</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141005</v>
      </c>
      <c r="S10" s="594"/>
      <c r="T10" s="594"/>
      <c r="U10" s="594"/>
      <c r="V10" s="594"/>
      <c r="W10" s="594"/>
      <c r="X10" s="594"/>
      <c r="Y10" s="595"/>
      <c r="Z10" s="596">
        <v>2.1</v>
      </c>
      <c r="AA10" s="596"/>
      <c r="AB10" s="596"/>
      <c r="AC10" s="596"/>
      <c r="AD10" s="597">
        <v>141005</v>
      </c>
      <c r="AE10" s="597"/>
      <c r="AF10" s="597"/>
      <c r="AG10" s="597"/>
      <c r="AH10" s="597"/>
      <c r="AI10" s="597"/>
      <c r="AJ10" s="597"/>
      <c r="AK10" s="597"/>
      <c r="AL10" s="598">
        <v>5.6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13805</v>
      </c>
      <c r="BH10" s="594"/>
      <c r="BI10" s="594"/>
      <c r="BJ10" s="594"/>
      <c r="BK10" s="594"/>
      <c r="BL10" s="594"/>
      <c r="BM10" s="594"/>
      <c r="BN10" s="595"/>
      <c r="BO10" s="596">
        <v>1.9</v>
      </c>
      <c r="BP10" s="596"/>
      <c r="BQ10" s="596"/>
      <c r="BR10" s="596"/>
      <c r="BS10" s="602" t="s">
        <v>89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56863</v>
      </c>
      <c r="CS10" s="594"/>
      <c r="CT10" s="594"/>
      <c r="CU10" s="594"/>
      <c r="CV10" s="594"/>
      <c r="CW10" s="594"/>
      <c r="CX10" s="594"/>
      <c r="CY10" s="595"/>
      <c r="CZ10" s="596">
        <v>0.9</v>
      </c>
      <c r="DA10" s="596"/>
      <c r="DB10" s="596"/>
      <c r="DC10" s="596"/>
      <c r="DD10" s="602" t="s">
        <v>89</v>
      </c>
      <c r="DE10" s="594"/>
      <c r="DF10" s="594"/>
      <c r="DG10" s="594"/>
      <c r="DH10" s="594"/>
      <c r="DI10" s="594"/>
      <c r="DJ10" s="594"/>
      <c r="DK10" s="594"/>
      <c r="DL10" s="594"/>
      <c r="DM10" s="594"/>
      <c r="DN10" s="594"/>
      <c r="DO10" s="594"/>
      <c r="DP10" s="595"/>
      <c r="DQ10" s="602">
        <v>25057</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89</v>
      </c>
      <c r="S11" s="594"/>
      <c r="T11" s="594"/>
      <c r="U11" s="594"/>
      <c r="V11" s="594"/>
      <c r="W11" s="594"/>
      <c r="X11" s="594"/>
      <c r="Y11" s="595"/>
      <c r="Z11" s="596" t="s">
        <v>89</v>
      </c>
      <c r="AA11" s="596"/>
      <c r="AB11" s="596"/>
      <c r="AC11" s="596"/>
      <c r="AD11" s="597" t="s">
        <v>89</v>
      </c>
      <c r="AE11" s="597"/>
      <c r="AF11" s="597"/>
      <c r="AG11" s="597"/>
      <c r="AH11" s="597"/>
      <c r="AI11" s="597"/>
      <c r="AJ11" s="597"/>
      <c r="AK11" s="597"/>
      <c r="AL11" s="598" t="s">
        <v>89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16982</v>
      </c>
      <c r="BH11" s="594"/>
      <c r="BI11" s="594"/>
      <c r="BJ11" s="594"/>
      <c r="BK11" s="594"/>
      <c r="BL11" s="594"/>
      <c r="BM11" s="594"/>
      <c r="BN11" s="595"/>
      <c r="BO11" s="596">
        <v>2.2999999999999998</v>
      </c>
      <c r="BP11" s="596"/>
      <c r="BQ11" s="596"/>
      <c r="BR11" s="596"/>
      <c r="BS11" s="602">
        <v>3368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782366</v>
      </c>
      <c r="CS11" s="594"/>
      <c r="CT11" s="594"/>
      <c r="CU11" s="594"/>
      <c r="CV11" s="594"/>
      <c r="CW11" s="594"/>
      <c r="CX11" s="594"/>
      <c r="CY11" s="595"/>
      <c r="CZ11" s="596">
        <v>12.2</v>
      </c>
      <c r="DA11" s="596"/>
      <c r="DB11" s="596"/>
      <c r="DC11" s="596"/>
      <c r="DD11" s="602">
        <v>162609</v>
      </c>
      <c r="DE11" s="594"/>
      <c r="DF11" s="594"/>
      <c r="DG11" s="594"/>
      <c r="DH11" s="594"/>
      <c r="DI11" s="594"/>
      <c r="DJ11" s="594"/>
      <c r="DK11" s="594"/>
      <c r="DL11" s="594"/>
      <c r="DM11" s="594"/>
      <c r="DN11" s="594"/>
      <c r="DO11" s="594"/>
      <c r="DP11" s="595"/>
      <c r="DQ11" s="602">
        <v>90480</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89</v>
      </c>
      <c r="S12" s="594"/>
      <c r="T12" s="594"/>
      <c r="U12" s="594"/>
      <c r="V12" s="594"/>
      <c r="W12" s="594"/>
      <c r="X12" s="594"/>
      <c r="Y12" s="595"/>
      <c r="Z12" s="596" t="s">
        <v>89</v>
      </c>
      <c r="AA12" s="596"/>
      <c r="AB12" s="596"/>
      <c r="AC12" s="596"/>
      <c r="AD12" s="597" t="s">
        <v>89</v>
      </c>
      <c r="AE12" s="597"/>
      <c r="AF12" s="597"/>
      <c r="AG12" s="597"/>
      <c r="AH12" s="597"/>
      <c r="AI12" s="597"/>
      <c r="AJ12" s="597"/>
      <c r="AK12" s="597"/>
      <c r="AL12" s="598" t="s">
        <v>89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447383</v>
      </c>
      <c r="BH12" s="594"/>
      <c r="BI12" s="594"/>
      <c r="BJ12" s="594"/>
      <c r="BK12" s="594"/>
      <c r="BL12" s="594"/>
      <c r="BM12" s="594"/>
      <c r="BN12" s="595"/>
      <c r="BO12" s="596">
        <v>60.5</v>
      </c>
      <c r="BP12" s="596"/>
      <c r="BQ12" s="596"/>
      <c r="BR12" s="596"/>
      <c r="BS12" s="602" t="s">
        <v>89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571012</v>
      </c>
      <c r="CS12" s="594"/>
      <c r="CT12" s="594"/>
      <c r="CU12" s="594"/>
      <c r="CV12" s="594"/>
      <c r="CW12" s="594"/>
      <c r="CX12" s="594"/>
      <c r="CY12" s="595"/>
      <c r="CZ12" s="596">
        <v>8.9</v>
      </c>
      <c r="DA12" s="596"/>
      <c r="DB12" s="596"/>
      <c r="DC12" s="596"/>
      <c r="DD12" s="602">
        <v>209738</v>
      </c>
      <c r="DE12" s="594"/>
      <c r="DF12" s="594"/>
      <c r="DG12" s="594"/>
      <c r="DH12" s="594"/>
      <c r="DI12" s="594"/>
      <c r="DJ12" s="594"/>
      <c r="DK12" s="594"/>
      <c r="DL12" s="594"/>
      <c r="DM12" s="594"/>
      <c r="DN12" s="594"/>
      <c r="DO12" s="594"/>
      <c r="DP12" s="595"/>
      <c r="DQ12" s="602">
        <v>130461</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13263</v>
      </c>
      <c r="S13" s="594"/>
      <c r="T13" s="594"/>
      <c r="U13" s="594"/>
      <c r="V13" s="594"/>
      <c r="W13" s="594"/>
      <c r="X13" s="594"/>
      <c r="Y13" s="595"/>
      <c r="Z13" s="596">
        <v>0.2</v>
      </c>
      <c r="AA13" s="596"/>
      <c r="AB13" s="596"/>
      <c r="AC13" s="596"/>
      <c r="AD13" s="597">
        <v>13263</v>
      </c>
      <c r="AE13" s="597"/>
      <c r="AF13" s="597"/>
      <c r="AG13" s="597"/>
      <c r="AH13" s="597"/>
      <c r="AI13" s="597"/>
      <c r="AJ13" s="597"/>
      <c r="AK13" s="597"/>
      <c r="AL13" s="598">
        <v>0.5</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307226</v>
      </c>
      <c r="BH13" s="594"/>
      <c r="BI13" s="594"/>
      <c r="BJ13" s="594"/>
      <c r="BK13" s="594"/>
      <c r="BL13" s="594"/>
      <c r="BM13" s="594"/>
      <c r="BN13" s="595"/>
      <c r="BO13" s="596">
        <v>41.5</v>
      </c>
      <c r="BP13" s="596"/>
      <c r="BQ13" s="596"/>
      <c r="BR13" s="596"/>
      <c r="BS13" s="602" t="s">
        <v>89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1226509</v>
      </c>
      <c r="CS13" s="594"/>
      <c r="CT13" s="594"/>
      <c r="CU13" s="594"/>
      <c r="CV13" s="594"/>
      <c r="CW13" s="594"/>
      <c r="CX13" s="594"/>
      <c r="CY13" s="595"/>
      <c r="CZ13" s="596">
        <v>19.100000000000001</v>
      </c>
      <c r="DA13" s="596"/>
      <c r="DB13" s="596"/>
      <c r="DC13" s="596"/>
      <c r="DD13" s="602">
        <v>648046</v>
      </c>
      <c r="DE13" s="594"/>
      <c r="DF13" s="594"/>
      <c r="DG13" s="594"/>
      <c r="DH13" s="594"/>
      <c r="DI13" s="594"/>
      <c r="DJ13" s="594"/>
      <c r="DK13" s="594"/>
      <c r="DL13" s="594"/>
      <c r="DM13" s="594"/>
      <c r="DN13" s="594"/>
      <c r="DO13" s="594"/>
      <c r="DP13" s="595"/>
      <c r="DQ13" s="602">
        <v>585173</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89</v>
      </c>
      <c r="S14" s="594"/>
      <c r="T14" s="594"/>
      <c r="U14" s="594"/>
      <c r="V14" s="594"/>
      <c r="W14" s="594"/>
      <c r="X14" s="594"/>
      <c r="Y14" s="595"/>
      <c r="Z14" s="596" t="s">
        <v>89</v>
      </c>
      <c r="AA14" s="596"/>
      <c r="AB14" s="596"/>
      <c r="AC14" s="596"/>
      <c r="AD14" s="597" t="s">
        <v>89</v>
      </c>
      <c r="AE14" s="597"/>
      <c r="AF14" s="597"/>
      <c r="AG14" s="597"/>
      <c r="AH14" s="597"/>
      <c r="AI14" s="597"/>
      <c r="AJ14" s="597"/>
      <c r="AK14" s="597"/>
      <c r="AL14" s="598" t="s">
        <v>89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11684</v>
      </c>
      <c r="BH14" s="594"/>
      <c r="BI14" s="594"/>
      <c r="BJ14" s="594"/>
      <c r="BK14" s="594"/>
      <c r="BL14" s="594"/>
      <c r="BM14" s="594"/>
      <c r="BN14" s="595"/>
      <c r="BO14" s="596">
        <v>1.6</v>
      </c>
      <c r="BP14" s="596"/>
      <c r="BQ14" s="596"/>
      <c r="BR14" s="596"/>
      <c r="BS14" s="602" t="s">
        <v>89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218715</v>
      </c>
      <c r="CS14" s="594"/>
      <c r="CT14" s="594"/>
      <c r="CU14" s="594"/>
      <c r="CV14" s="594"/>
      <c r="CW14" s="594"/>
      <c r="CX14" s="594"/>
      <c r="CY14" s="595"/>
      <c r="CZ14" s="596">
        <v>3.4</v>
      </c>
      <c r="DA14" s="596"/>
      <c r="DB14" s="596"/>
      <c r="DC14" s="596"/>
      <c r="DD14" s="602">
        <v>2407</v>
      </c>
      <c r="DE14" s="594"/>
      <c r="DF14" s="594"/>
      <c r="DG14" s="594"/>
      <c r="DH14" s="594"/>
      <c r="DI14" s="594"/>
      <c r="DJ14" s="594"/>
      <c r="DK14" s="594"/>
      <c r="DL14" s="594"/>
      <c r="DM14" s="594"/>
      <c r="DN14" s="594"/>
      <c r="DO14" s="594"/>
      <c r="DP14" s="595"/>
      <c r="DQ14" s="602">
        <v>84598</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417</v>
      </c>
      <c r="S15" s="594"/>
      <c r="T15" s="594"/>
      <c r="U15" s="594"/>
      <c r="V15" s="594"/>
      <c r="W15" s="594"/>
      <c r="X15" s="594"/>
      <c r="Y15" s="595"/>
      <c r="Z15" s="596">
        <v>0</v>
      </c>
      <c r="AA15" s="596"/>
      <c r="AB15" s="596"/>
      <c r="AC15" s="596"/>
      <c r="AD15" s="597">
        <v>417</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23677</v>
      </c>
      <c r="BH15" s="594"/>
      <c r="BI15" s="594"/>
      <c r="BJ15" s="594"/>
      <c r="BK15" s="594"/>
      <c r="BL15" s="594"/>
      <c r="BM15" s="594"/>
      <c r="BN15" s="595"/>
      <c r="BO15" s="596">
        <v>3.2</v>
      </c>
      <c r="BP15" s="596"/>
      <c r="BQ15" s="596"/>
      <c r="BR15" s="596"/>
      <c r="BS15" s="602" t="s">
        <v>89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474575</v>
      </c>
      <c r="CS15" s="594"/>
      <c r="CT15" s="594"/>
      <c r="CU15" s="594"/>
      <c r="CV15" s="594"/>
      <c r="CW15" s="594"/>
      <c r="CX15" s="594"/>
      <c r="CY15" s="595"/>
      <c r="CZ15" s="596">
        <v>7.4</v>
      </c>
      <c r="DA15" s="596"/>
      <c r="DB15" s="596"/>
      <c r="DC15" s="596"/>
      <c r="DD15" s="602">
        <v>66719</v>
      </c>
      <c r="DE15" s="594"/>
      <c r="DF15" s="594"/>
      <c r="DG15" s="594"/>
      <c r="DH15" s="594"/>
      <c r="DI15" s="594"/>
      <c r="DJ15" s="594"/>
      <c r="DK15" s="594"/>
      <c r="DL15" s="594"/>
      <c r="DM15" s="594"/>
      <c r="DN15" s="594"/>
      <c r="DO15" s="594"/>
      <c r="DP15" s="595"/>
      <c r="DQ15" s="602">
        <v>237762</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1739563</v>
      </c>
      <c r="S16" s="594"/>
      <c r="T16" s="594"/>
      <c r="U16" s="594"/>
      <c r="V16" s="594"/>
      <c r="W16" s="594"/>
      <c r="X16" s="594"/>
      <c r="Y16" s="595"/>
      <c r="Z16" s="596">
        <v>26.2</v>
      </c>
      <c r="AA16" s="596"/>
      <c r="AB16" s="596"/>
      <c r="AC16" s="596"/>
      <c r="AD16" s="597">
        <v>1545843</v>
      </c>
      <c r="AE16" s="597"/>
      <c r="AF16" s="597"/>
      <c r="AG16" s="597"/>
      <c r="AH16" s="597"/>
      <c r="AI16" s="597"/>
      <c r="AJ16" s="597"/>
      <c r="AK16" s="597"/>
      <c r="AL16" s="598">
        <v>61.8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v>4664</v>
      </c>
      <c r="BH16" s="594"/>
      <c r="BI16" s="594"/>
      <c r="BJ16" s="594"/>
      <c r="BK16" s="594"/>
      <c r="BL16" s="594"/>
      <c r="BM16" s="594"/>
      <c r="BN16" s="595"/>
      <c r="BO16" s="596">
        <v>0.6</v>
      </c>
      <c r="BP16" s="596"/>
      <c r="BQ16" s="596"/>
      <c r="BR16" s="596"/>
      <c r="BS16" s="602" t="s">
        <v>89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89</v>
      </c>
      <c r="CS16" s="594"/>
      <c r="CT16" s="594"/>
      <c r="CU16" s="594"/>
      <c r="CV16" s="594"/>
      <c r="CW16" s="594"/>
      <c r="CX16" s="594"/>
      <c r="CY16" s="595"/>
      <c r="CZ16" s="596" t="s">
        <v>89</v>
      </c>
      <c r="DA16" s="596"/>
      <c r="DB16" s="596"/>
      <c r="DC16" s="596"/>
      <c r="DD16" s="602" t="s">
        <v>89</v>
      </c>
      <c r="DE16" s="594"/>
      <c r="DF16" s="594"/>
      <c r="DG16" s="594"/>
      <c r="DH16" s="594"/>
      <c r="DI16" s="594"/>
      <c r="DJ16" s="594"/>
      <c r="DK16" s="594"/>
      <c r="DL16" s="594"/>
      <c r="DM16" s="594"/>
      <c r="DN16" s="594"/>
      <c r="DO16" s="594"/>
      <c r="DP16" s="595"/>
      <c r="DQ16" s="602" t="s">
        <v>89</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1545843</v>
      </c>
      <c r="S17" s="594"/>
      <c r="T17" s="594"/>
      <c r="U17" s="594"/>
      <c r="V17" s="594"/>
      <c r="W17" s="594"/>
      <c r="X17" s="594"/>
      <c r="Y17" s="595"/>
      <c r="Z17" s="596">
        <v>23.3</v>
      </c>
      <c r="AA17" s="596"/>
      <c r="AB17" s="596"/>
      <c r="AC17" s="596"/>
      <c r="AD17" s="597">
        <v>1545843</v>
      </c>
      <c r="AE17" s="597"/>
      <c r="AF17" s="597"/>
      <c r="AG17" s="597"/>
      <c r="AH17" s="597"/>
      <c r="AI17" s="597"/>
      <c r="AJ17" s="597"/>
      <c r="AK17" s="597"/>
      <c r="AL17" s="598">
        <v>61.8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89</v>
      </c>
      <c r="BH17" s="594"/>
      <c r="BI17" s="594"/>
      <c r="BJ17" s="594"/>
      <c r="BK17" s="594"/>
      <c r="BL17" s="594"/>
      <c r="BM17" s="594"/>
      <c r="BN17" s="595"/>
      <c r="BO17" s="596" t="s">
        <v>89</v>
      </c>
      <c r="BP17" s="596"/>
      <c r="BQ17" s="596"/>
      <c r="BR17" s="596"/>
      <c r="BS17" s="602" t="s">
        <v>89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244505</v>
      </c>
      <c r="CS17" s="594"/>
      <c r="CT17" s="594"/>
      <c r="CU17" s="594"/>
      <c r="CV17" s="594"/>
      <c r="CW17" s="594"/>
      <c r="CX17" s="594"/>
      <c r="CY17" s="595"/>
      <c r="CZ17" s="596">
        <v>3.8</v>
      </c>
      <c r="DA17" s="596"/>
      <c r="DB17" s="596"/>
      <c r="DC17" s="596"/>
      <c r="DD17" s="602" t="s">
        <v>89</v>
      </c>
      <c r="DE17" s="594"/>
      <c r="DF17" s="594"/>
      <c r="DG17" s="594"/>
      <c r="DH17" s="594"/>
      <c r="DI17" s="594"/>
      <c r="DJ17" s="594"/>
      <c r="DK17" s="594"/>
      <c r="DL17" s="594"/>
      <c r="DM17" s="594"/>
      <c r="DN17" s="594"/>
      <c r="DO17" s="594"/>
      <c r="DP17" s="595"/>
      <c r="DQ17" s="602">
        <v>239136</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193720</v>
      </c>
      <c r="S18" s="594"/>
      <c r="T18" s="594"/>
      <c r="U18" s="594"/>
      <c r="V18" s="594"/>
      <c r="W18" s="594"/>
      <c r="X18" s="594"/>
      <c r="Y18" s="595"/>
      <c r="Z18" s="596">
        <v>2.9</v>
      </c>
      <c r="AA18" s="596"/>
      <c r="AB18" s="596"/>
      <c r="AC18" s="596"/>
      <c r="AD18" s="597" t="s">
        <v>89</v>
      </c>
      <c r="AE18" s="597"/>
      <c r="AF18" s="597"/>
      <c r="AG18" s="597"/>
      <c r="AH18" s="597"/>
      <c r="AI18" s="597"/>
      <c r="AJ18" s="597"/>
      <c r="AK18" s="597"/>
      <c r="AL18" s="598" t="s">
        <v>89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89</v>
      </c>
      <c r="BH18" s="594"/>
      <c r="BI18" s="594"/>
      <c r="BJ18" s="594"/>
      <c r="BK18" s="594"/>
      <c r="BL18" s="594"/>
      <c r="BM18" s="594"/>
      <c r="BN18" s="595"/>
      <c r="BO18" s="596" t="s">
        <v>89</v>
      </c>
      <c r="BP18" s="596"/>
      <c r="BQ18" s="596"/>
      <c r="BR18" s="596"/>
      <c r="BS18" s="602" t="s">
        <v>89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89</v>
      </c>
      <c r="CS18" s="594"/>
      <c r="CT18" s="594"/>
      <c r="CU18" s="594"/>
      <c r="CV18" s="594"/>
      <c r="CW18" s="594"/>
      <c r="CX18" s="594"/>
      <c r="CY18" s="595"/>
      <c r="CZ18" s="596" t="s">
        <v>89</v>
      </c>
      <c r="DA18" s="596"/>
      <c r="DB18" s="596"/>
      <c r="DC18" s="596"/>
      <c r="DD18" s="602" t="s">
        <v>89</v>
      </c>
      <c r="DE18" s="594"/>
      <c r="DF18" s="594"/>
      <c r="DG18" s="594"/>
      <c r="DH18" s="594"/>
      <c r="DI18" s="594"/>
      <c r="DJ18" s="594"/>
      <c r="DK18" s="594"/>
      <c r="DL18" s="594"/>
      <c r="DM18" s="594"/>
      <c r="DN18" s="594"/>
      <c r="DO18" s="594"/>
      <c r="DP18" s="595"/>
      <c r="DQ18" s="602" t="s">
        <v>89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89</v>
      </c>
      <c r="S19" s="594"/>
      <c r="T19" s="594"/>
      <c r="U19" s="594"/>
      <c r="V19" s="594"/>
      <c r="W19" s="594"/>
      <c r="X19" s="594"/>
      <c r="Y19" s="595"/>
      <c r="Z19" s="596" t="s">
        <v>89</v>
      </c>
      <c r="AA19" s="596"/>
      <c r="AB19" s="596"/>
      <c r="AC19" s="596"/>
      <c r="AD19" s="597" t="s">
        <v>89</v>
      </c>
      <c r="AE19" s="597"/>
      <c r="AF19" s="597"/>
      <c r="AG19" s="597"/>
      <c r="AH19" s="597"/>
      <c r="AI19" s="597"/>
      <c r="AJ19" s="597"/>
      <c r="AK19" s="597"/>
      <c r="AL19" s="598" t="s">
        <v>89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7210</v>
      </c>
      <c r="BH19" s="594"/>
      <c r="BI19" s="594"/>
      <c r="BJ19" s="594"/>
      <c r="BK19" s="594"/>
      <c r="BL19" s="594"/>
      <c r="BM19" s="594"/>
      <c r="BN19" s="595"/>
      <c r="BO19" s="596">
        <v>1</v>
      </c>
      <c r="BP19" s="596"/>
      <c r="BQ19" s="596"/>
      <c r="BR19" s="596"/>
      <c r="BS19" s="602" t="s">
        <v>89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89</v>
      </c>
      <c r="CS19" s="594"/>
      <c r="CT19" s="594"/>
      <c r="CU19" s="594"/>
      <c r="CV19" s="594"/>
      <c r="CW19" s="594"/>
      <c r="CX19" s="594"/>
      <c r="CY19" s="595"/>
      <c r="CZ19" s="596" t="s">
        <v>89</v>
      </c>
      <c r="DA19" s="596"/>
      <c r="DB19" s="596"/>
      <c r="DC19" s="596"/>
      <c r="DD19" s="602" t="s">
        <v>89</v>
      </c>
      <c r="DE19" s="594"/>
      <c r="DF19" s="594"/>
      <c r="DG19" s="594"/>
      <c r="DH19" s="594"/>
      <c r="DI19" s="594"/>
      <c r="DJ19" s="594"/>
      <c r="DK19" s="594"/>
      <c r="DL19" s="594"/>
      <c r="DM19" s="594"/>
      <c r="DN19" s="594"/>
      <c r="DO19" s="594"/>
      <c r="DP19" s="595"/>
      <c r="DQ19" s="602" t="s">
        <v>89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2675874</v>
      </c>
      <c r="S20" s="594"/>
      <c r="T20" s="594"/>
      <c r="U20" s="594"/>
      <c r="V20" s="594"/>
      <c r="W20" s="594"/>
      <c r="X20" s="594"/>
      <c r="Y20" s="595"/>
      <c r="Z20" s="596">
        <v>40.299999999999997</v>
      </c>
      <c r="AA20" s="596"/>
      <c r="AB20" s="596"/>
      <c r="AC20" s="596"/>
      <c r="AD20" s="597">
        <v>2482154</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7210</v>
      </c>
      <c r="BH20" s="594"/>
      <c r="BI20" s="594"/>
      <c r="BJ20" s="594"/>
      <c r="BK20" s="594"/>
      <c r="BL20" s="594"/>
      <c r="BM20" s="594"/>
      <c r="BN20" s="595"/>
      <c r="BO20" s="596">
        <v>1</v>
      </c>
      <c r="BP20" s="596"/>
      <c r="BQ20" s="596"/>
      <c r="BR20" s="596"/>
      <c r="BS20" s="602" t="s">
        <v>89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6415230</v>
      </c>
      <c r="CS20" s="594"/>
      <c r="CT20" s="594"/>
      <c r="CU20" s="594"/>
      <c r="CV20" s="594"/>
      <c r="CW20" s="594"/>
      <c r="CX20" s="594"/>
      <c r="CY20" s="595"/>
      <c r="CZ20" s="596">
        <v>100</v>
      </c>
      <c r="DA20" s="596"/>
      <c r="DB20" s="596"/>
      <c r="DC20" s="596"/>
      <c r="DD20" s="602">
        <v>1229006</v>
      </c>
      <c r="DE20" s="594"/>
      <c r="DF20" s="594"/>
      <c r="DG20" s="594"/>
      <c r="DH20" s="594"/>
      <c r="DI20" s="594"/>
      <c r="DJ20" s="594"/>
      <c r="DK20" s="594"/>
      <c r="DL20" s="594"/>
      <c r="DM20" s="594"/>
      <c r="DN20" s="594"/>
      <c r="DO20" s="594"/>
      <c r="DP20" s="595"/>
      <c r="DQ20" s="602">
        <v>3109519</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1773</v>
      </c>
      <c r="S21" s="594"/>
      <c r="T21" s="594"/>
      <c r="U21" s="594"/>
      <c r="V21" s="594"/>
      <c r="W21" s="594"/>
      <c r="X21" s="594"/>
      <c r="Y21" s="595"/>
      <c r="Z21" s="596">
        <v>0</v>
      </c>
      <c r="AA21" s="596"/>
      <c r="AB21" s="596"/>
      <c r="AC21" s="596"/>
      <c r="AD21" s="597">
        <v>1773</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7210</v>
      </c>
      <c r="BH21" s="594"/>
      <c r="BI21" s="594"/>
      <c r="BJ21" s="594"/>
      <c r="BK21" s="594"/>
      <c r="BL21" s="594"/>
      <c r="BM21" s="594"/>
      <c r="BN21" s="595"/>
      <c r="BO21" s="596">
        <v>1</v>
      </c>
      <c r="BP21" s="596"/>
      <c r="BQ21" s="596"/>
      <c r="BR21" s="596"/>
      <c r="BS21" s="602" t="s">
        <v>89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18272</v>
      </c>
      <c r="S22" s="594"/>
      <c r="T22" s="594"/>
      <c r="U22" s="594"/>
      <c r="V22" s="594"/>
      <c r="W22" s="594"/>
      <c r="X22" s="594"/>
      <c r="Y22" s="595"/>
      <c r="Z22" s="596">
        <v>0.3</v>
      </c>
      <c r="AA22" s="596"/>
      <c r="AB22" s="596"/>
      <c r="AC22" s="596"/>
      <c r="AD22" s="597" t="s">
        <v>89</v>
      </c>
      <c r="AE22" s="597"/>
      <c r="AF22" s="597"/>
      <c r="AG22" s="597"/>
      <c r="AH22" s="597"/>
      <c r="AI22" s="597"/>
      <c r="AJ22" s="597"/>
      <c r="AK22" s="597"/>
      <c r="AL22" s="598" t="s">
        <v>89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89</v>
      </c>
      <c r="BH22" s="594"/>
      <c r="BI22" s="594"/>
      <c r="BJ22" s="594"/>
      <c r="BK22" s="594"/>
      <c r="BL22" s="594"/>
      <c r="BM22" s="594"/>
      <c r="BN22" s="595"/>
      <c r="BO22" s="596" t="s">
        <v>89</v>
      </c>
      <c r="BP22" s="596"/>
      <c r="BQ22" s="596"/>
      <c r="BR22" s="596"/>
      <c r="BS22" s="602" t="s">
        <v>89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107473</v>
      </c>
      <c r="S23" s="594"/>
      <c r="T23" s="594"/>
      <c r="U23" s="594"/>
      <c r="V23" s="594"/>
      <c r="W23" s="594"/>
      <c r="X23" s="594"/>
      <c r="Y23" s="595"/>
      <c r="Z23" s="596">
        <v>1.6</v>
      </c>
      <c r="AA23" s="596"/>
      <c r="AB23" s="596"/>
      <c r="AC23" s="596"/>
      <c r="AD23" s="597">
        <v>3293</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89</v>
      </c>
      <c r="BH23" s="594"/>
      <c r="BI23" s="594"/>
      <c r="BJ23" s="594"/>
      <c r="BK23" s="594"/>
      <c r="BL23" s="594"/>
      <c r="BM23" s="594"/>
      <c r="BN23" s="595"/>
      <c r="BO23" s="596" t="s">
        <v>89</v>
      </c>
      <c r="BP23" s="596"/>
      <c r="BQ23" s="596"/>
      <c r="BR23" s="596"/>
      <c r="BS23" s="602" t="s">
        <v>89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25611</v>
      </c>
      <c r="S24" s="594"/>
      <c r="T24" s="594"/>
      <c r="U24" s="594"/>
      <c r="V24" s="594"/>
      <c r="W24" s="594"/>
      <c r="X24" s="594"/>
      <c r="Y24" s="595"/>
      <c r="Z24" s="596">
        <v>0.4</v>
      </c>
      <c r="AA24" s="596"/>
      <c r="AB24" s="596"/>
      <c r="AC24" s="596"/>
      <c r="AD24" s="597" t="s">
        <v>89</v>
      </c>
      <c r="AE24" s="597"/>
      <c r="AF24" s="597"/>
      <c r="AG24" s="597"/>
      <c r="AH24" s="597"/>
      <c r="AI24" s="597"/>
      <c r="AJ24" s="597"/>
      <c r="AK24" s="597"/>
      <c r="AL24" s="598" t="s">
        <v>89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89</v>
      </c>
      <c r="BH24" s="594"/>
      <c r="BI24" s="594"/>
      <c r="BJ24" s="594"/>
      <c r="BK24" s="594"/>
      <c r="BL24" s="594"/>
      <c r="BM24" s="594"/>
      <c r="BN24" s="595"/>
      <c r="BO24" s="596" t="s">
        <v>89</v>
      </c>
      <c r="BP24" s="596"/>
      <c r="BQ24" s="596"/>
      <c r="BR24" s="596"/>
      <c r="BS24" s="602" t="s">
        <v>89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1494811</v>
      </c>
      <c r="CS24" s="583"/>
      <c r="CT24" s="583"/>
      <c r="CU24" s="583"/>
      <c r="CV24" s="583"/>
      <c r="CW24" s="583"/>
      <c r="CX24" s="583"/>
      <c r="CY24" s="584"/>
      <c r="CZ24" s="622">
        <v>23.3</v>
      </c>
      <c r="DA24" s="623"/>
      <c r="DB24" s="623"/>
      <c r="DC24" s="624"/>
      <c r="DD24" s="621">
        <v>1115748</v>
      </c>
      <c r="DE24" s="583"/>
      <c r="DF24" s="583"/>
      <c r="DG24" s="583"/>
      <c r="DH24" s="583"/>
      <c r="DI24" s="583"/>
      <c r="DJ24" s="583"/>
      <c r="DK24" s="584"/>
      <c r="DL24" s="621">
        <v>1086722</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238609</v>
      </c>
      <c r="S25" s="594"/>
      <c r="T25" s="594"/>
      <c r="U25" s="594"/>
      <c r="V25" s="594"/>
      <c r="W25" s="594"/>
      <c r="X25" s="594"/>
      <c r="Y25" s="595"/>
      <c r="Z25" s="596">
        <v>3.6</v>
      </c>
      <c r="AA25" s="596"/>
      <c r="AB25" s="596"/>
      <c r="AC25" s="596"/>
      <c r="AD25" s="597" t="s">
        <v>89</v>
      </c>
      <c r="AE25" s="597"/>
      <c r="AF25" s="597"/>
      <c r="AG25" s="597"/>
      <c r="AH25" s="597"/>
      <c r="AI25" s="597"/>
      <c r="AJ25" s="597"/>
      <c r="AK25" s="597"/>
      <c r="AL25" s="598" t="s">
        <v>89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89</v>
      </c>
      <c r="BH25" s="594"/>
      <c r="BI25" s="594"/>
      <c r="BJ25" s="594"/>
      <c r="BK25" s="594"/>
      <c r="BL25" s="594"/>
      <c r="BM25" s="594"/>
      <c r="BN25" s="595"/>
      <c r="BO25" s="596" t="s">
        <v>89</v>
      </c>
      <c r="BP25" s="596"/>
      <c r="BQ25" s="596"/>
      <c r="BR25" s="596"/>
      <c r="BS25" s="602" t="s">
        <v>89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851675</v>
      </c>
      <c r="CS25" s="613"/>
      <c r="CT25" s="613"/>
      <c r="CU25" s="613"/>
      <c r="CV25" s="613"/>
      <c r="CW25" s="613"/>
      <c r="CX25" s="613"/>
      <c r="CY25" s="614"/>
      <c r="CZ25" s="627">
        <v>13.3</v>
      </c>
      <c r="DA25" s="628"/>
      <c r="DB25" s="628"/>
      <c r="DC25" s="629"/>
      <c r="DD25" s="602">
        <v>748719</v>
      </c>
      <c r="DE25" s="613"/>
      <c r="DF25" s="613"/>
      <c r="DG25" s="613"/>
      <c r="DH25" s="613"/>
      <c r="DI25" s="613"/>
      <c r="DJ25" s="613"/>
      <c r="DK25" s="614"/>
      <c r="DL25" s="602">
        <v>720524</v>
      </c>
      <c r="DM25" s="613"/>
      <c r="DN25" s="613"/>
      <c r="DO25" s="613"/>
      <c r="DP25" s="613"/>
      <c r="DQ25" s="613"/>
      <c r="DR25" s="613"/>
      <c r="DS25" s="613"/>
      <c r="DT25" s="613"/>
      <c r="DU25" s="613"/>
      <c r="DV25" s="614"/>
      <c r="DW25" s="598">
        <v>27.1</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t="s">
        <v>89</v>
      </c>
      <c r="S26" s="594"/>
      <c r="T26" s="594"/>
      <c r="U26" s="594"/>
      <c r="V26" s="594"/>
      <c r="W26" s="594"/>
      <c r="X26" s="594"/>
      <c r="Y26" s="595"/>
      <c r="Z26" s="596" t="s">
        <v>89</v>
      </c>
      <c r="AA26" s="596"/>
      <c r="AB26" s="596"/>
      <c r="AC26" s="596"/>
      <c r="AD26" s="597" t="s">
        <v>89</v>
      </c>
      <c r="AE26" s="597"/>
      <c r="AF26" s="597"/>
      <c r="AG26" s="597"/>
      <c r="AH26" s="597"/>
      <c r="AI26" s="597"/>
      <c r="AJ26" s="597"/>
      <c r="AK26" s="597"/>
      <c r="AL26" s="598" t="s">
        <v>89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89</v>
      </c>
      <c r="BH26" s="594"/>
      <c r="BI26" s="594"/>
      <c r="BJ26" s="594"/>
      <c r="BK26" s="594"/>
      <c r="BL26" s="594"/>
      <c r="BM26" s="594"/>
      <c r="BN26" s="595"/>
      <c r="BO26" s="596" t="s">
        <v>89</v>
      </c>
      <c r="BP26" s="596"/>
      <c r="BQ26" s="596"/>
      <c r="BR26" s="596"/>
      <c r="BS26" s="602" t="s">
        <v>89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501323</v>
      </c>
      <c r="CS26" s="594"/>
      <c r="CT26" s="594"/>
      <c r="CU26" s="594"/>
      <c r="CV26" s="594"/>
      <c r="CW26" s="594"/>
      <c r="CX26" s="594"/>
      <c r="CY26" s="595"/>
      <c r="CZ26" s="627">
        <v>7.8</v>
      </c>
      <c r="DA26" s="628"/>
      <c r="DB26" s="628"/>
      <c r="DC26" s="629"/>
      <c r="DD26" s="602">
        <v>417354</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2965689</v>
      </c>
      <c r="S27" s="594"/>
      <c r="T27" s="594"/>
      <c r="U27" s="594"/>
      <c r="V27" s="594"/>
      <c r="W27" s="594"/>
      <c r="X27" s="594"/>
      <c r="Y27" s="595"/>
      <c r="Z27" s="596">
        <v>44.6</v>
      </c>
      <c r="AA27" s="596"/>
      <c r="AB27" s="596"/>
      <c r="AC27" s="596"/>
      <c r="AD27" s="597" t="s">
        <v>89</v>
      </c>
      <c r="AE27" s="597"/>
      <c r="AF27" s="597"/>
      <c r="AG27" s="597"/>
      <c r="AH27" s="597"/>
      <c r="AI27" s="597"/>
      <c r="AJ27" s="597"/>
      <c r="AK27" s="597"/>
      <c r="AL27" s="598" t="s">
        <v>89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739658</v>
      </c>
      <c r="BH27" s="594"/>
      <c r="BI27" s="594"/>
      <c r="BJ27" s="594"/>
      <c r="BK27" s="594"/>
      <c r="BL27" s="594"/>
      <c r="BM27" s="594"/>
      <c r="BN27" s="595"/>
      <c r="BO27" s="596">
        <v>100</v>
      </c>
      <c r="BP27" s="596"/>
      <c r="BQ27" s="596"/>
      <c r="BR27" s="596"/>
      <c r="BS27" s="602">
        <v>3368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398631</v>
      </c>
      <c r="CS27" s="613"/>
      <c r="CT27" s="613"/>
      <c r="CU27" s="613"/>
      <c r="CV27" s="613"/>
      <c r="CW27" s="613"/>
      <c r="CX27" s="613"/>
      <c r="CY27" s="614"/>
      <c r="CZ27" s="627">
        <v>6.2</v>
      </c>
      <c r="DA27" s="628"/>
      <c r="DB27" s="628"/>
      <c r="DC27" s="629"/>
      <c r="DD27" s="602">
        <v>127893</v>
      </c>
      <c r="DE27" s="613"/>
      <c r="DF27" s="613"/>
      <c r="DG27" s="613"/>
      <c r="DH27" s="613"/>
      <c r="DI27" s="613"/>
      <c r="DJ27" s="613"/>
      <c r="DK27" s="614"/>
      <c r="DL27" s="602">
        <v>127062</v>
      </c>
      <c r="DM27" s="613"/>
      <c r="DN27" s="613"/>
      <c r="DO27" s="613"/>
      <c r="DP27" s="613"/>
      <c r="DQ27" s="613"/>
      <c r="DR27" s="613"/>
      <c r="DS27" s="613"/>
      <c r="DT27" s="613"/>
      <c r="DU27" s="613"/>
      <c r="DV27" s="614"/>
      <c r="DW27" s="598">
        <v>4.8</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59321</v>
      </c>
      <c r="S28" s="594"/>
      <c r="T28" s="594"/>
      <c r="U28" s="594"/>
      <c r="V28" s="594"/>
      <c r="W28" s="594"/>
      <c r="X28" s="594"/>
      <c r="Y28" s="595"/>
      <c r="Z28" s="596">
        <v>0.9</v>
      </c>
      <c r="AA28" s="596"/>
      <c r="AB28" s="596"/>
      <c r="AC28" s="596"/>
      <c r="AD28" s="597">
        <v>13236</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244505</v>
      </c>
      <c r="CS28" s="594"/>
      <c r="CT28" s="594"/>
      <c r="CU28" s="594"/>
      <c r="CV28" s="594"/>
      <c r="CW28" s="594"/>
      <c r="CX28" s="594"/>
      <c r="CY28" s="595"/>
      <c r="CZ28" s="627">
        <v>3.8</v>
      </c>
      <c r="DA28" s="628"/>
      <c r="DB28" s="628"/>
      <c r="DC28" s="629"/>
      <c r="DD28" s="602">
        <v>239136</v>
      </c>
      <c r="DE28" s="594"/>
      <c r="DF28" s="594"/>
      <c r="DG28" s="594"/>
      <c r="DH28" s="594"/>
      <c r="DI28" s="594"/>
      <c r="DJ28" s="594"/>
      <c r="DK28" s="595"/>
      <c r="DL28" s="602">
        <v>239136</v>
      </c>
      <c r="DM28" s="594"/>
      <c r="DN28" s="594"/>
      <c r="DO28" s="594"/>
      <c r="DP28" s="594"/>
      <c r="DQ28" s="594"/>
      <c r="DR28" s="594"/>
      <c r="DS28" s="594"/>
      <c r="DT28" s="594"/>
      <c r="DU28" s="594"/>
      <c r="DV28" s="595"/>
      <c r="DW28" s="598">
        <v>9</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6732</v>
      </c>
      <c r="S29" s="594"/>
      <c r="T29" s="594"/>
      <c r="U29" s="594"/>
      <c r="V29" s="594"/>
      <c r="W29" s="594"/>
      <c r="X29" s="594"/>
      <c r="Y29" s="595"/>
      <c r="Z29" s="596">
        <v>0.1</v>
      </c>
      <c r="AA29" s="596"/>
      <c r="AB29" s="596"/>
      <c r="AC29" s="596"/>
      <c r="AD29" s="597" t="s">
        <v>89</v>
      </c>
      <c r="AE29" s="597"/>
      <c r="AF29" s="597"/>
      <c r="AG29" s="597"/>
      <c r="AH29" s="597"/>
      <c r="AI29" s="597"/>
      <c r="AJ29" s="597"/>
      <c r="AK29" s="597"/>
      <c r="AL29" s="598" t="s">
        <v>89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244472</v>
      </c>
      <c r="CS29" s="613"/>
      <c r="CT29" s="613"/>
      <c r="CU29" s="613"/>
      <c r="CV29" s="613"/>
      <c r="CW29" s="613"/>
      <c r="CX29" s="613"/>
      <c r="CY29" s="614"/>
      <c r="CZ29" s="627">
        <v>3.8</v>
      </c>
      <c r="DA29" s="628"/>
      <c r="DB29" s="628"/>
      <c r="DC29" s="629"/>
      <c r="DD29" s="602">
        <v>239103</v>
      </c>
      <c r="DE29" s="613"/>
      <c r="DF29" s="613"/>
      <c r="DG29" s="613"/>
      <c r="DH29" s="613"/>
      <c r="DI29" s="613"/>
      <c r="DJ29" s="613"/>
      <c r="DK29" s="614"/>
      <c r="DL29" s="602">
        <v>239103</v>
      </c>
      <c r="DM29" s="613"/>
      <c r="DN29" s="613"/>
      <c r="DO29" s="613"/>
      <c r="DP29" s="613"/>
      <c r="DQ29" s="613"/>
      <c r="DR29" s="613"/>
      <c r="DS29" s="613"/>
      <c r="DT29" s="613"/>
      <c r="DU29" s="613"/>
      <c r="DV29" s="614"/>
      <c r="DW29" s="598">
        <v>9</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125126</v>
      </c>
      <c r="S30" s="594"/>
      <c r="T30" s="594"/>
      <c r="U30" s="594"/>
      <c r="V30" s="594"/>
      <c r="W30" s="594"/>
      <c r="X30" s="594"/>
      <c r="Y30" s="595"/>
      <c r="Z30" s="596">
        <v>1.9</v>
      </c>
      <c r="AA30" s="596"/>
      <c r="AB30" s="596"/>
      <c r="AC30" s="596"/>
      <c r="AD30" s="597" t="s">
        <v>89</v>
      </c>
      <c r="AE30" s="597"/>
      <c r="AF30" s="597"/>
      <c r="AG30" s="597"/>
      <c r="AH30" s="597"/>
      <c r="AI30" s="597"/>
      <c r="AJ30" s="597"/>
      <c r="AK30" s="597"/>
      <c r="AL30" s="598" t="s">
        <v>89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99.7</v>
      </c>
      <c r="BH30" s="652"/>
      <c r="BI30" s="652"/>
      <c r="BJ30" s="652"/>
      <c r="BK30" s="652"/>
      <c r="BL30" s="652"/>
      <c r="BM30" s="588">
        <v>98.4</v>
      </c>
      <c r="BN30" s="652"/>
      <c r="BO30" s="652"/>
      <c r="BP30" s="652"/>
      <c r="BQ30" s="653"/>
      <c r="BR30" s="651">
        <v>99.7</v>
      </c>
      <c r="BS30" s="652"/>
      <c r="BT30" s="652"/>
      <c r="BU30" s="652"/>
      <c r="BV30" s="652"/>
      <c r="BW30" s="652"/>
      <c r="BX30" s="588">
        <v>98.1</v>
      </c>
      <c r="BY30" s="652"/>
      <c r="BZ30" s="652"/>
      <c r="CA30" s="652"/>
      <c r="CB30" s="653"/>
      <c r="CD30" s="656"/>
      <c r="CE30" s="657"/>
      <c r="CF30" s="607" t="s">
        <v>289</v>
      </c>
      <c r="CG30" s="608"/>
      <c r="CH30" s="608"/>
      <c r="CI30" s="608"/>
      <c r="CJ30" s="608"/>
      <c r="CK30" s="608"/>
      <c r="CL30" s="608"/>
      <c r="CM30" s="608"/>
      <c r="CN30" s="608"/>
      <c r="CO30" s="608"/>
      <c r="CP30" s="608"/>
      <c r="CQ30" s="609"/>
      <c r="CR30" s="593">
        <v>219558</v>
      </c>
      <c r="CS30" s="594"/>
      <c r="CT30" s="594"/>
      <c r="CU30" s="594"/>
      <c r="CV30" s="594"/>
      <c r="CW30" s="594"/>
      <c r="CX30" s="594"/>
      <c r="CY30" s="595"/>
      <c r="CZ30" s="627">
        <v>3.4</v>
      </c>
      <c r="DA30" s="628"/>
      <c r="DB30" s="628"/>
      <c r="DC30" s="629"/>
      <c r="DD30" s="602">
        <v>214189</v>
      </c>
      <c r="DE30" s="594"/>
      <c r="DF30" s="594"/>
      <c r="DG30" s="594"/>
      <c r="DH30" s="594"/>
      <c r="DI30" s="594"/>
      <c r="DJ30" s="594"/>
      <c r="DK30" s="595"/>
      <c r="DL30" s="602">
        <v>214189</v>
      </c>
      <c r="DM30" s="594"/>
      <c r="DN30" s="594"/>
      <c r="DO30" s="594"/>
      <c r="DP30" s="594"/>
      <c r="DQ30" s="594"/>
      <c r="DR30" s="594"/>
      <c r="DS30" s="594"/>
      <c r="DT30" s="594"/>
      <c r="DU30" s="594"/>
      <c r="DV30" s="595"/>
      <c r="DW30" s="598">
        <v>8</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201981</v>
      </c>
      <c r="S31" s="594"/>
      <c r="T31" s="594"/>
      <c r="U31" s="594"/>
      <c r="V31" s="594"/>
      <c r="W31" s="594"/>
      <c r="X31" s="594"/>
      <c r="Y31" s="595"/>
      <c r="Z31" s="596">
        <v>3</v>
      </c>
      <c r="AA31" s="596"/>
      <c r="AB31" s="596"/>
      <c r="AC31" s="596"/>
      <c r="AD31" s="597" t="s">
        <v>89</v>
      </c>
      <c r="AE31" s="597"/>
      <c r="AF31" s="597"/>
      <c r="AG31" s="597"/>
      <c r="AH31" s="597"/>
      <c r="AI31" s="597"/>
      <c r="AJ31" s="597"/>
      <c r="AK31" s="597"/>
      <c r="AL31" s="598" t="s">
        <v>89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99.7</v>
      </c>
      <c r="BH31" s="613"/>
      <c r="BI31" s="613"/>
      <c r="BJ31" s="613"/>
      <c r="BK31" s="613"/>
      <c r="BL31" s="613"/>
      <c r="BM31" s="599">
        <v>98.9</v>
      </c>
      <c r="BN31" s="649"/>
      <c r="BO31" s="649"/>
      <c r="BP31" s="649"/>
      <c r="BQ31" s="650"/>
      <c r="BR31" s="648">
        <v>99.5</v>
      </c>
      <c r="BS31" s="613"/>
      <c r="BT31" s="613"/>
      <c r="BU31" s="613"/>
      <c r="BV31" s="613"/>
      <c r="BW31" s="613"/>
      <c r="BX31" s="599">
        <v>98</v>
      </c>
      <c r="BY31" s="649"/>
      <c r="BZ31" s="649"/>
      <c r="CA31" s="649"/>
      <c r="CB31" s="650"/>
      <c r="CD31" s="656"/>
      <c r="CE31" s="657"/>
      <c r="CF31" s="607" t="s">
        <v>293</v>
      </c>
      <c r="CG31" s="608"/>
      <c r="CH31" s="608"/>
      <c r="CI31" s="608"/>
      <c r="CJ31" s="608"/>
      <c r="CK31" s="608"/>
      <c r="CL31" s="608"/>
      <c r="CM31" s="608"/>
      <c r="CN31" s="608"/>
      <c r="CO31" s="608"/>
      <c r="CP31" s="608"/>
      <c r="CQ31" s="609"/>
      <c r="CR31" s="593">
        <v>24914</v>
      </c>
      <c r="CS31" s="613"/>
      <c r="CT31" s="613"/>
      <c r="CU31" s="613"/>
      <c r="CV31" s="613"/>
      <c r="CW31" s="613"/>
      <c r="CX31" s="613"/>
      <c r="CY31" s="614"/>
      <c r="CZ31" s="627">
        <v>0.4</v>
      </c>
      <c r="DA31" s="628"/>
      <c r="DB31" s="628"/>
      <c r="DC31" s="629"/>
      <c r="DD31" s="602">
        <v>24914</v>
      </c>
      <c r="DE31" s="613"/>
      <c r="DF31" s="613"/>
      <c r="DG31" s="613"/>
      <c r="DH31" s="613"/>
      <c r="DI31" s="613"/>
      <c r="DJ31" s="613"/>
      <c r="DK31" s="614"/>
      <c r="DL31" s="602">
        <v>24914</v>
      </c>
      <c r="DM31" s="613"/>
      <c r="DN31" s="613"/>
      <c r="DO31" s="613"/>
      <c r="DP31" s="613"/>
      <c r="DQ31" s="613"/>
      <c r="DR31" s="613"/>
      <c r="DS31" s="613"/>
      <c r="DT31" s="613"/>
      <c r="DU31" s="613"/>
      <c r="DV31" s="614"/>
      <c r="DW31" s="598">
        <v>0.9</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60601</v>
      </c>
      <c r="S32" s="594"/>
      <c r="T32" s="594"/>
      <c r="U32" s="594"/>
      <c r="V32" s="594"/>
      <c r="W32" s="594"/>
      <c r="X32" s="594"/>
      <c r="Y32" s="595"/>
      <c r="Z32" s="596">
        <v>0.9</v>
      </c>
      <c r="AA32" s="596"/>
      <c r="AB32" s="596"/>
      <c r="AC32" s="596"/>
      <c r="AD32" s="597">
        <v>229</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99.5</v>
      </c>
      <c r="BH32" s="661"/>
      <c r="BI32" s="661"/>
      <c r="BJ32" s="661"/>
      <c r="BK32" s="661"/>
      <c r="BL32" s="661"/>
      <c r="BM32" s="662">
        <v>97</v>
      </c>
      <c r="BN32" s="661"/>
      <c r="BO32" s="661"/>
      <c r="BP32" s="661"/>
      <c r="BQ32" s="663"/>
      <c r="BR32" s="660">
        <v>99.7</v>
      </c>
      <c r="BS32" s="661"/>
      <c r="BT32" s="661"/>
      <c r="BU32" s="661"/>
      <c r="BV32" s="661"/>
      <c r="BW32" s="661"/>
      <c r="BX32" s="662">
        <v>97</v>
      </c>
      <c r="BY32" s="661"/>
      <c r="BZ32" s="661"/>
      <c r="CA32" s="661"/>
      <c r="CB32" s="663"/>
      <c r="CD32" s="658"/>
      <c r="CE32" s="659"/>
      <c r="CF32" s="607" t="s">
        <v>296</v>
      </c>
      <c r="CG32" s="608"/>
      <c r="CH32" s="608"/>
      <c r="CI32" s="608"/>
      <c r="CJ32" s="608"/>
      <c r="CK32" s="608"/>
      <c r="CL32" s="608"/>
      <c r="CM32" s="608"/>
      <c r="CN32" s="608"/>
      <c r="CO32" s="608"/>
      <c r="CP32" s="608"/>
      <c r="CQ32" s="609"/>
      <c r="CR32" s="593">
        <v>33</v>
      </c>
      <c r="CS32" s="594"/>
      <c r="CT32" s="594"/>
      <c r="CU32" s="594"/>
      <c r="CV32" s="594"/>
      <c r="CW32" s="594"/>
      <c r="CX32" s="594"/>
      <c r="CY32" s="595"/>
      <c r="CZ32" s="627">
        <v>0</v>
      </c>
      <c r="DA32" s="628"/>
      <c r="DB32" s="628"/>
      <c r="DC32" s="629"/>
      <c r="DD32" s="602">
        <v>33</v>
      </c>
      <c r="DE32" s="594"/>
      <c r="DF32" s="594"/>
      <c r="DG32" s="594"/>
      <c r="DH32" s="594"/>
      <c r="DI32" s="594"/>
      <c r="DJ32" s="594"/>
      <c r="DK32" s="595"/>
      <c r="DL32" s="602">
        <v>33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160132</v>
      </c>
      <c r="S33" s="594"/>
      <c r="T33" s="594"/>
      <c r="U33" s="594"/>
      <c r="V33" s="594"/>
      <c r="W33" s="594"/>
      <c r="X33" s="594"/>
      <c r="Y33" s="595"/>
      <c r="Z33" s="596">
        <v>2.4</v>
      </c>
      <c r="AA33" s="596"/>
      <c r="AB33" s="596"/>
      <c r="AC33" s="596"/>
      <c r="AD33" s="597" t="s">
        <v>89</v>
      </c>
      <c r="AE33" s="597"/>
      <c r="AF33" s="597"/>
      <c r="AG33" s="597"/>
      <c r="AH33" s="597"/>
      <c r="AI33" s="597"/>
      <c r="AJ33" s="597"/>
      <c r="AK33" s="597"/>
      <c r="AL33" s="598" t="s">
        <v>89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3691413</v>
      </c>
      <c r="CS33" s="613"/>
      <c r="CT33" s="613"/>
      <c r="CU33" s="613"/>
      <c r="CV33" s="613"/>
      <c r="CW33" s="613"/>
      <c r="CX33" s="613"/>
      <c r="CY33" s="614"/>
      <c r="CZ33" s="627">
        <v>57.5</v>
      </c>
      <c r="DA33" s="628"/>
      <c r="DB33" s="628"/>
      <c r="DC33" s="629"/>
      <c r="DD33" s="602">
        <v>1627443</v>
      </c>
      <c r="DE33" s="613"/>
      <c r="DF33" s="613"/>
      <c r="DG33" s="613"/>
      <c r="DH33" s="613"/>
      <c r="DI33" s="613"/>
      <c r="DJ33" s="613"/>
      <c r="DK33" s="614"/>
      <c r="DL33" s="602">
        <v>881622</v>
      </c>
      <c r="DM33" s="613"/>
      <c r="DN33" s="613"/>
      <c r="DO33" s="613"/>
      <c r="DP33" s="613"/>
      <c r="DQ33" s="613"/>
      <c r="DR33" s="613"/>
      <c r="DS33" s="613"/>
      <c r="DT33" s="613"/>
      <c r="DU33" s="613"/>
      <c r="DV33" s="614"/>
      <c r="DW33" s="598">
        <v>33.1</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89</v>
      </c>
      <c r="S34" s="594"/>
      <c r="T34" s="594"/>
      <c r="U34" s="594"/>
      <c r="V34" s="594"/>
      <c r="W34" s="594"/>
      <c r="X34" s="594"/>
      <c r="Y34" s="595"/>
      <c r="Z34" s="596" t="s">
        <v>89</v>
      </c>
      <c r="AA34" s="596"/>
      <c r="AB34" s="596"/>
      <c r="AC34" s="596"/>
      <c r="AD34" s="597" t="s">
        <v>89</v>
      </c>
      <c r="AE34" s="597"/>
      <c r="AF34" s="597"/>
      <c r="AG34" s="597"/>
      <c r="AH34" s="597"/>
      <c r="AI34" s="597"/>
      <c r="AJ34" s="597"/>
      <c r="AK34" s="597"/>
      <c r="AL34" s="598" t="s">
        <v>89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1589141</v>
      </c>
      <c r="CS34" s="594"/>
      <c r="CT34" s="594"/>
      <c r="CU34" s="594"/>
      <c r="CV34" s="594"/>
      <c r="CW34" s="594"/>
      <c r="CX34" s="594"/>
      <c r="CY34" s="595"/>
      <c r="CZ34" s="627">
        <v>24.8</v>
      </c>
      <c r="DA34" s="628"/>
      <c r="DB34" s="628"/>
      <c r="DC34" s="629"/>
      <c r="DD34" s="602">
        <v>441464</v>
      </c>
      <c r="DE34" s="594"/>
      <c r="DF34" s="594"/>
      <c r="DG34" s="594"/>
      <c r="DH34" s="594"/>
      <c r="DI34" s="594"/>
      <c r="DJ34" s="594"/>
      <c r="DK34" s="595"/>
      <c r="DL34" s="602">
        <v>277518</v>
      </c>
      <c r="DM34" s="594"/>
      <c r="DN34" s="594"/>
      <c r="DO34" s="594"/>
      <c r="DP34" s="594"/>
      <c r="DQ34" s="594"/>
      <c r="DR34" s="594"/>
      <c r="DS34" s="594"/>
      <c r="DT34" s="594"/>
      <c r="DU34" s="594"/>
      <c r="DV34" s="595"/>
      <c r="DW34" s="598">
        <v>10.4</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160132</v>
      </c>
      <c r="S35" s="594"/>
      <c r="T35" s="594"/>
      <c r="U35" s="594"/>
      <c r="V35" s="594"/>
      <c r="W35" s="594"/>
      <c r="X35" s="594"/>
      <c r="Y35" s="595"/>
      <c r="Z35" s="596">
        <v>2.4</v>
      </c>
      <c r="AA35" s="596"/>
      <c r="AB35" s="596"/>
      <c r="AC35" s="596"/>
      <c r="AD35" s="597" t="s">
        <v>89</v>
      </c>
      <c r="AE35" s="597"/>
      <c r="AF35" s="597"/>
      <c r="AG35" s="597"/>
      <c r="AH35" s="597"/>
      <c r="AI35" s="597"/>
      <c r="AJ35" s="597"/>
      <c r="AK35" s="597"/>
      <c r="AL35" s="598" t="s">
        <v>89</v>
      </c>
      <c r="AM35" s="599"/>
      <c r="AN35" s="599"/>
      <c r="AO35" s="600"/>
      <c r="AP35" s="186"/>
      <c r="AQ35" s="604" t="s">
        <v>304</v>
      </c>
      <c r="AR35" s="605"/>
      <c r="AS35" s="605"/>
      <c r="AT35" s="605"/>
      <c r="AU35" s="605"/>
      <c r="AV35" s="605"/>
      <c r="AW35" s="605"/>
      <c r="AX35" s="605"/>
      <c r="AY35" s="606"/>
      <c r="AZ35" s="582">
        <v>880538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9244</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51237</v>
      </c>
      <c r="CS35" s="613"/>
      <c r="CT35" s="613"/>
      <c r="CU35" s="613"/>
      <c r="CV35" s="613"/>
      <c r="CW35" s="613"/>
      <c r="CX35" s="613"/>
      <c r="CY35" s="614"/>
      <c r="CZ35" s="627">
        <v>0.8</v>
      </c>
      <c r="DA35" s="628"/>
      <c r="DB35" s="628"/>
      <c r="DC35" s="629"/>
      <c r="DD35" s="602">
        <v>8003</v>
      </c>
      <c r="DE35" s="613"/>
      <c r="DF35" s="613"/>
      <c r="DG35" s="613"/>
      <c r="DH35" s="613"/>
      <c r="DI35" s="613"/>
      <c r="DJ35" s="613"/>
      <c r="DK35" s="614"/>
      <c r="DL35" s="602">
        <v>664</v>
      </c>
      <c r="DM35" s="613"/>
      <c r="DN35" s="613"/>
      <c r="DO35" s="613"/>
      <c r="DP35" s="613"/>
      <c r="DQ35" s="613"/>
      <c r="DR35" s="613"/>
      <c r="DS35" s="613"/>
      <c r="DT35" s="613"/>
      <c r="DU35" s="613"/>
      <c r="DV35" s="614"/>
      <c r="DW35" s="598">
        <v>0</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6647194</v>
      </c>
      <c r="S36" s="666"/>
      <c r="T36" s="666"/>
      <c r="U36" s="666"/>
      <c r="V36" s="666"/>
      <c r="W36" s="666"/>
      <c r="X36" s="666"/>
      <c r="Y36" s="667"/>
      <c r="Z36" s="668">
        <v>100</v>
      </c>
      <c r="AA36" s="668"/>
      <c r="AB36" s="668"/>
      <c r="AC36" s="668"/>
      <c r="AD36" s="669">
        <v>2500685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420302</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-53994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922658</v>
      </c>
      <c r="CS36" s="594"/>
      <c r="CT36" s="594"/>
      <c r="CU36" s="594"/>
      <c r="CV36" s="594"/>
      <c r="CW36" s="594"/>
      <c r="CX36" s="594"/>
      <c r="CY36" s="595"/>
      <c r="CZ36" s="627">
        <v>14.4</v>
      </c>
      <c r="DA36" s="628"/>
      <c r="DB36" s="628"/>
      <c r="DC36" s="629"/>
      <c r="DD36" s="602">
        <v>259393</v>
      </c>
      <c r="DE36" s="594"/>
      <c r="DF36" s="594"/>
      <c r="DG36" s="594"/>
      <c r="DH36" s="594"/>
      <c r="DI36" s="594"/>
      <c r="DJ36" s="594"/>
      <c r="DK36" s="595"/>
      <c r="DL36" s="602">
        <v>194627</v>
      </c>
      <c r="DM36" s="594"/>
      <c r="DN36" s="594"/>
      <c r="DO36" s="594"/>
      <c r="DP36" s="594"/>
      <c r="DQ36" s="594"/>
      <c r="DR36" s="594"/>
      <c r="DS36" s="594"/>
      <c r="DT36" s="594"/>
      <c r="DU36" s="594"/>
      <c r="DV36" s="595"/>
      <c r="DW36" s="598">
        <v>7.3</v>
      </c>
      <c r="DX36" s="625"/>
      <c r="DY36" s="625"/>
      <c r="DZ36" s="625"/>
      <c r="EA36" s="625"/>
      <c r="EB36" s="625"/>
      <c r="EC36" s="626"/>
    </row>
    <row r="37" spans="2:133" ht="11.25" customHeight="1">
      <c r="AQ37" s="672" t="s">
        <v>311</v>
      </c>
      <c r="AR37" s="673"/>
      <c r="AS37" s="673"/>
      <c r="AT37" s="673"/>
      <c r="AU37" s="673"/>
      <c r="AV37" s="673"/>
      <c r="AW37" s="673"/>
      <c r="AX37" s="673"/>
      <c r="AY37" s="674"/>
      <c r="AZ37" s="593">
        <v>105000</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1017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142682</v>
      </c>
      <c r="CS37" s="613"/>
      <c r="CT37" s="613"/>
      <c r="CU37" s="613"/>
      <c r="CV37" s="613"/>
      <c r="CW37" s="613"/>
      <c r="CX37" s="613"/>
      <c r="CY37" s="614"/>
      <c r="CZ37" s="627">
        <v>2.2000000000000002</v>
      </c>
      <c r="DA37" s="628"/>
      <c r="DB37" s="628"/>
      <c r="DC37" s="629"/>
      <c r="DD37" s="602">
        <v>3738</v>
      </c>
      <c r="DE37" s="613"/>
      <c r="DF37" s="613"/>
      <c r="DG37" s="613"/>
      <c r="DH37" s="613"/>
      <c r="DI37" s="613"/>
      <c r="DJ37" s="613"/>
      <c r="DK37" s="614"/>
      <c r="DL37" s="602">
        <v>3284</v>
      </c>
      <c r="DM37" s="613"/>
      <c r="DN37" s="613"/>
      <c r="DO37" s="613"/>
      <c r="DP37" s="613"/>
      <c r="DQ37" s="613"/>
      <c r="DR37" s="613"/>
      <c r="DS37" s="613"/>
      <c r="DT37" s="613"/>
      <c r="DU37" s="613"/>
      <c r="DV37" s="614"/>
      <c r="DW37" s="598">
        <v>0.1</v>
      </c>
      <c r="DX37" s="625"/>
      <c r="DY37" s="625"/>
      <c r="DZ37" s="625"/>
      <c r="EA37" s="625"/>
      <c r="EB37" s="625"/>
      <c r="EC37" s="626"/>
    </row>
    <row r="38" spans="2:133" ht="11.25" customHeight="1">
      <c r="AQ38" s="672" t="s">
        <v>314</v>
      </c>
      <c r="AR38" s="673"/>
      <c r="AS38" s="673"/>
      <c r="AT38" s="673"/>
      <c r="AU38" s="673"/>
      <c r="AV38" s="673"/>
      <c r="AW38" s="673"/>
      <c r="AX38" s="673"/>
      <c r="AY38" s="674"/>
      <c r="AZ38" s="593">
        <v>10223</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1642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775538</v>
      </c>
      <c r="CS38" s="594"/>
      <c r="CT38" s="594"/>
      <c r="CU38" s="594"/>
      <c r="CV38" s="594"/>
      <c r="CW38" s="594"/>
      <c r="CX38" s="594"/>
      <c r="CY38" s="595"/>
      <c r="CZ38" s="627">
        <v>12.1</v>
      </c>
      <c r="DA38" s="628"/>
      <c r="DB38" s="628"/>
      <c r="DC38" s="629"/>
      <c r="DD38" s="602">
        <v>630689</v>
      </c>
      <c r="DE38" s="594"/>
      <c r="DF38" s="594"/>
      <c r="DG38" s="594"/>
      <c r="DH38" s="594"/>
      <c r="DI38" s="594"/>
      <c r="DJ38" s="594"/>
      <c r="DK38" s="595"/>
      <c r="DL38" s="602">
        <v>408813</v>
      </c>
      <c r="DM38" s="594"/>
      <c r="DN38" s="594"/>
      <c r="DO38" s="594"/>
      <c r="DP38" s="594"/>
      <c r="DQ38" s="594"/>
      <c r="DR38" s="594"/>
      <c r="DS38" s="594"/>
      <c r="DT38" s="594"/>
      <c r="DU38" s="594"/>
      <c r="DV38" s="595"/>
      <c r="DW38" s="598">
        <v>15.4</v>
      </c>
      <c r="DX38" s="625"/>
      <c r="DY38" s="625"/>
      <c r="DZ38" s="625"/>
      <c r="EA38" s="625"/>
      <c r="EB38" s="625"/>
      <c r="EC38" s="626"/>
    </row>
    <row r="39" spans="2:133" ht="11.25" customHeight="1">
      <c r="AQ39" s="672" t="s">
        <v>317</v>
      </c>
      <c r="AR39" s="673"/>
      <c r="AS39" s="673"/>
      <c r="AT39" s="673"/>
      <c r="AU39" s="673"/>
      <c r="AV39" s="673"/>
      <c r="AW39" s="673"/>
      <c r="AX39" s="673"/>
      <c r="AY39" s="674"/>
      <c r="AZ39" s="593" t="s">
        <v>89</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69</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342839</v>
      </c>
      <c r="CS39" s="613"/>
      <c r="CT39" s="613"/>
      <c r="CU39" s="613"/>
      <c r="CV39" s="613"/>
      <c r="CW39" s="613"/>
      <c r="CX39" s="613"/>
      <c r="CY39" s="614"/>
      <c r="CZ39" s="627">
        <v>5.3</v>
      </c>
      <c r="DA39" s="628"/>
      <c r="DB39" s="628"/>
      <c r="DC39" s="629"/>
      <c r="DD39" s="602">
        <v>277894</v>
      </c>
      <c r="DE39" s="613"/>
      <c r="DF39" s="613"/>
      <c r="DG39" s="613"/>
      <c r="DH39" s="613"/>
      <c r="DI39" s="613"/>
      <c r="DJ39" s="613"/>
      <c r="DK39" s="614"/>
      <c r="DL39" s="602" t="s">
        <v>89</v>
      </c>
      <c r="DM39" s="613"/>
      <c r="DN39" s="613"/>
      <c r="DO39" s="613"/>
      <c r="DP39" s="613"/>
      <c r="DQ39" s="613"/>
      <c r="DR39" s="613"/>
      <c r="DS39" s="613"/>
      <c r="DT39" s="613"/>
      <c r="DU39" s="613"/>
      <c r="DV39" s="614"/>
      <c r="DW39" s="598" t="s">
        <v>89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90931</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102</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0.2</v>
      </c>
      <c r="DA40" s="628"/>
      <c r="DB40" s="628"/>
      <c r="DC40" s="629"/>
      <c r="DD40" s="602">
        <v>10000</v>
      </c>
      <c r="DE40" s="594"/>
      <c r="DF40" s="594"/>
      <c r="DG40" s="594"/>
      <c r="DH40" s="594"/>
      <c r="DI40" s="594"/>
      <c r="DJ40" s="594"/>
      <c r="DK40" s="595"/>
      <c r="DL40" s="602" t="s">
        <v>89</v>
      </c>
      <c r="DM40" s="594"/>
      <c r="DN40" s="594"/>
      <c r="DO40" s="594"/>
      <c r="DP40" s="594"/>
      <c r="DQ40" s="594"/>
      <c r="DR40" s="594"/>
      <c r="DS40" s="594"/>
      <c r="DT40" s="594"/>
      <c r="DU40" s="594"/>
      <c r="DV40" s="595"/>
      <c r="DW40" s="598" t="s">
        <v>89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254082</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321</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1229006</v>
      </c>
      <c r="CS42" s="594"/>
      <c r="CT42" s="594"/>
      <c r="CU42" s="594"/>
      <c r="CV42" s="594"/>
      <c r="CW42" s="594"/>
      <c r="CX42" s="594"/>
      <c r="CY42" s="595"/>
      <c r="CZ42" s="627">
        <v>19.2</v>
      </c>
      <c r="DA42" s="676"/>
      <c r="DB42" s="676"/>
      <c r="DC42" s="677"/>
      <c r="DD42" s="602">
        <v>366328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47270</v>
      </c>
      <c r="CS43" s="613"/>
      <c r="CT43" s="613"/>
      <c r="CU43" s="613"/>
      <c r="CV43" s="613"/>
      <c r="CW43" s="613"/>
      <c r="CX43" s="613"/>
      <c r="CY43" s="614"/>
      <c r="CZ43" s="627">
        <v>0.7</v>
      </c>
      <c r="DA43" s="628"/>
      <c r="DB43" s="628"/>
      <c r="DC43" s="629"/>
      <c r="DD43" s="602">
        <v>47270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1229006</v>
      </c>
      <c r="CS44" s="594"/>
      <c r="CT44" s="594"/>
      <c r="CU44" s="594"/>
      <c r="CV44" s="594"/>
      <c r="CW44" s="594"/>
      <c r="CX44" s="594"/>
      <c r="CY44" s="595"/>
      <c r="CZ44" s="627">
        <v>19.2</v>
      </c>
      <c r="DA44" s="676"/>
      <c r="DB44" s="676"/>
      <c r="DC44" s="677"/>
      <c r="DD44" s="602">
        <v>366328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58240</v>
      </c>
      <c r="CS45" s="613"/>
      <c r="CT45" s="613"/>
      <c r="CU45" s="613"/>
      <c r="CV45" s="613"/>
      <c r="CW45" s="613"/>
      <c r="CX45" s="613"/>
      <c r="CY45" s="614"/>
      <c r="CZ45" s="627">
        <v>0.9</v>
      </c>
      <c r="DA45" s="628"/>
      <c r="DB45" s="628"/>
      <c r="DC45" s="629"/>
      <c r="DD45" s="602">
        <v>8140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1170766</v>
      </c>
      <c r="CS46" s="594"/>
      <c r="CT46" s="594"/>
      <c r="CU46" s="594"/>
      <c r="CV46" s="594"/>
      <c r="CW46" s="594"/>
      <c r="CX46" s="594"/>
      <c r="CY46" s="595"/>
      <c r="CZ46" s="627">
        <v>18.2</v>
      </c>
      <c r="DA46" s="676"/>
      <c r="DB46" s="676"/>
      <c r="DC46" s="677"/>
      <c r="DD46" s="602">
        <v>358188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117</v>
      </c>
      <c r="CS47" s="613"/>
      <c r="CT47" s="613"/>
      <c r="CU47" s="613"/>
      <c r="CV47" s="613"/>
      <c r="CW47" s="613"/>
      <c r="CX47" s="613"/>
      <c r="CY47" s="614"/>
      <c r="CZ47" s="627" t="s">
        <v>117</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6415230</v>
      </c>
      <c r="CS49" s="661"/>
      <c r="CT49" s="661"/>
      <c r="CU49" s="661"/>
      <c r="CV49" s="661"/>
      <c r="CW49" s="661"/>
      <c r="CX49" s="661"/>
      <c r="CY49" s="688"/>
      <c r="CZ49" s="689">
        <v>100</v>
      </c>
      <c r="DA49" s="690"/>
      <c r="DB49" s="690"/>
      <c r="DC49" s="691"/>
      <c r="DD49" s="692">
        <v>3109519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6611</v>
      </c>
      <c r="R7" s="723"/>
      <c r="S7" s="723"/>
      <c r="T7" s="723"/>
      <c r="U7" s="723"/>
      <c r="V7" s="723">
        <v>6384</v>
      </c>
      <c r="W7" s="723"/>
      <c r="X7" s="723"/>
      <c r="Y7" s="723"/>
      <c r="Z7" s="723"/>
      <c r="AA7" s="723">
        <v>227</v>
      </c>
      <c r="AB7" s="723"/>
      <c r="AC7" s="723"/>
      <c r="AD7" s="723"/>
      <c r="AE7" s="724"/>
      <c r="AF7" s="725">
        <v>227</v>
      </c>
      <c r="AG7" s="726"/>
      <c r="AH7" s="726"/>
      <c r="AI7" s="726"/>
      <c r="AJ7" s="727"/>
      <c r="AK7" s="762">
        <v>5</v>
      </c>
      <c r="AL7" s="763"/>
      <c r="AM7" s="763"/>
      <c r="AN7" s="763"/>
      <c r="AO7" s="763"/>
      <c r="AP7" s="763">
        <v>2482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30</v>
      </c>
      <c r="CI7" s="760"/>
      <c r="CJ7" s="760"/>
      <c r="CK7" s="760"/>
      <c r="CL7" s="761"/>
      <c r="CM7" s="759">
        <v>169</v>
      </c>
      <c r="CN7" s="760"/>
      <c r="CO7" s="760"/>
      <c r="CP7" s="760"/>
      <c r="CQ7" s="761"/>
      <c r="CR7" s="759">
        <v>181</v>
      </c>
      <c r="CS7" s="760"/>
      <c r="CT7" s="760"/>
      <c r="CU7" s="760"/>
      <c r="CV7" s="761"/>
      <c r="CW7" s="759" t="s">
        <v>528</v>
      </c>
      <c r="CX7" s="760"/>
      <c r="CY7" s="760"/>
      <c r="CZ7" s="760"/>
      <c r="DA7" s="761"/>
      <c r="DB7" s="759" t="s">
        <v>528</v>
      </c>
      <c r="DC7" s="760"/>
      <c r="DD7" s="760"/>
      <c r="DE7" s="760"/>
      <c r="DF7" s="761"/>
      <c r="DG7" s="759" t="s">
        <v>528</v>
      </c>
      <c r="DH7" s="760"/>
      <c r="DI7" s="760"/>
      <c r="DJ7" s="760"/>
      <c r="DK7" s="761"/>
      <c r="DL7" s="759" t="s">
        <v>528</v>
      </c>
      <c r="DM7" s="760"/>
      <c r="DN7" s="760"/>
      <c r="DO7" s="760"/>
      <c r="DP7" s="761"/>
      <c r="DQ7" s="759" t="s">
        <v>528</v>
      </c>
      <c r="DR7" s="760"/>
      <c r="DS7" s="760"/>
      <c r="DT7" s="760"/>
      <c r="DU7" s="761"/>
      <c r="DV7" s="740" t="s">
        <v>543</v>
      </c>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75</v>
      </c>
      <c r="R8" s="747"/>
      <c r="S8" s="747"/>
      <c r="T8" s="747"/>
      <c r="U8" s="747"/>
      <c r="V8" s="747">
        <v>73</v>
      </c>
      <c r="W8" s="747"/>
      <c r="X8" s="747"/>
      <c r="Y8" s="747"/>
      <c r="Z8" s="747"/>
      <c r="AA8" s="747">
        <v>2</v>
      </c>
      <c r="AB8" s="747"/>
      <c r="AC8" s="747"/>
      <c r="AD8" s="747"/>
      <c r="AE8" s="748"/>
      <c r="AF8" s="749">
        <v>2</v>
      </c>
      <c r="AG8" s="750"/>
      <c r="AH8" s="750"/>
      <c r="AI8" s="750"/>
      <c r="AJ8" s="751"/>
      <c r="AK8" s="752" t="s">
        <v>527</v>
      </c>
      <c r="AL8" s="753"/>
      <c r="AM8" s="753"/>
      <c r="AN8" s="753"/>
      <c r="AO8" s="753"/>
      <c r="AP8" s="753" t="s">
        <v>527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1</v>
      </c>
      <c r="CI8" s="770"/>
      <c r="CJ8" s="770"/>
      <c r="CK8" s="770"/>
      <c r="CL8" s="771"/>
      <c r="CM8" s="769">
        <v>58</v>
      </c>
      <c r="CN8" s="770"/>
      <c r="CO8" s="770"/>
      <c r="CP8" s="770"/>
      <c r="CQ8" s="771"/>
      <c r="CR8" s="769">
        <v>53</v>
      </c>
      <c r="CS8" s="770"/>
      <c r="CT8" s="770"/>
      <c r="CU8" s="770"/>
      <c r="CV8" s="771"/>
      <c r="CW8" s="769">
        <v>43</v>
      </c>
      <c r="CX8" s="770"/>
      <c r="CY8" s="770"/>
      <c r="CZ8" s="770"/>
      <c r="DA8" s="771"/>
      <c r="DB8" s="769" t="s">
        <v>527</v>
      </c>
      <c r="DC8" s="770"/>
      <c r="DD8" s="770"/>
      <c r="DE8" s="770"/>
      <c r="DF8" s="771"/>
      <c r="DG8" s="769" t="s">
        <v>528</v>
      </c>
      <c r="DH8" s="770"/>
      <c r="DI8" s="770"/>
      <c r="DJ8" s="770"/>
      <c r="DK8" s="771"/>
      <c r="DL8" s="769" t="s">
        <v>528</v>
      </c>
      <c r="DM8" s="770"/>
      <c r="DN8" s="770"/>
      <c r="DO8" s="770"/>
      <c r="DP8" s="771"/>
      <c r="DQ8" s="769" t="s">
        <v>528</v>
      </c>
      <c r="DR8" s="770"/>
      <c r="DS8" s="770"/>
      <c r="DT8" s="770"/>
      <c r="DU8" s="771"/>
      <c r="DV8" s="772" t="s">
        <v>544</v>
      </c>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167</v>
      </c>
      <c r="R9" s="747"/>
      <c r="S9" s="747"/>
      <c r="T9" s="747"/>
      <c r="U9" s="747"/>
      <c r="V9" s="747">
        <v>164</v>
      </c>
      <c r="W9" s="747"/>
      <c r="X9" s="747"/>
      <c r="Y9" s="747"/>
      <c r="Z9" s="747"/>
      <c r="AA9" s="747">
        <v>3</v>
      </c>
      <c r="AB9" s="747"/>
      <c r="AC9" s="747"/>
      <c r="AD9" s="747"/>
      <c r="AE9" s="748"/>
      <c r="AF9" s="749">
        <v>3</v>
      </c>
      <c r="AG9" s="750"/>
      <c r="AH9" s="750"/>
      <c r="AI9" s="750"/>
      <c r="AJ9" s="751"/>
      <c r="AK9" s="752" t="s">
        <v>527</v>
      </c>
      <c r="AL9" s="753"/>
      <c r="AM9" s="753"/>
      <c r="AN9" s="753"/>
      <c r="AO9" s="753"/>
      <c r="AP9" s="753" t="s">
        <v>527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-1</v>
      </c>
      <c r="CI9" s="770"/>
      <c r="CJ9" s="770"/>
      <c r="CK9" s="770"/>
      <c r="CL9" s="771"/>
      <c r="CM9" s="769">
        <v>54</v>
      </c>
      <c r="CN9" s="770"/>
      <c r="CO9" s="770"/>
      <c r="CP9" s="770"/>
      <c r="CQ9" s="771"/>
      <c r="CR9" s="769">
        <v>35</v>
      </c>
      <c r="CS9" s="770"/>
      <c r="CT9" s="770"/>
      <c r="CU9" s="770"/>
      <c r="CV9" s="771"/>
      <c r="CW9" s="769">
        <v>40</v>
      </c>
      <c r="CX9" s="770"/>
      <c r="CY9" s="770"/>
      <c r="CZ9" s="770"/>
      <c r="DA9" s="771"/>
      <c r="DB9" s="769" t="s">
        <v>528</v>
      </c>
      <c r="DC9" s="770"/>
      <c r="DD9" s="770"/>
      <c r="DE9" s="770"/>
      <c r="DF9" s="771"/>
      <c r="DG9" s="769" t="s">
        <v>528</v>
      </c>
      <c r="DH9" s="770"/>
      <c r="DI9" s="770"/>
      <c r="DJ9" s="770"/>
      <c r="DK9" s="771"/>
      <c r="DL9" s="769" t="s">
        <v>528</v>
      </c>
      <c r="DM9" s="770"/>
      <c r="DN9" s="770"/>
      <c r="DO9" s="770"/>
      <c r="DP9" s="771"/>
      <c r="DQ9" s="769" t="s">
        <v>528</v>
      </c>
      <c r="DR9" s="770"/>
      <c r="DS9" s="770"/>
      <c r="DT9" s="770"/>
      <c r="DU9" s="771"/>
      <c r="DV9" s="772" t="s">
        <v>545</v>
      </c>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6647</v>
      </c>
      <c r="R23" s="782"/>
      <c r="S23" s="782"/>
      <c r="T23" s="782"/>
      <c r="U23" s="782"/>
      <c r="V23" s="782">
        <v>6415</v>
      </c>
      <c r="W23" s="782"/>
      <c r="X23" s="782"/>
      <c r="Y23" s="782"/>
      <c r="Z23" s="782"/>
      <c r="AA23" s="782">
        <v>232</v>
      </c>
      <c r="AB23" s="782"/>
      <c r="AC23" s="782"/>
      <c r="AD23" s="782"/>
      <c r="AE23" s="783"/>
      <c r="AF23" s="784">
        <v>232</v>
      </c>
      <c r="AG23" s="782"/>
      <c r="AH23" s="782"/>
      <c r="AI23" s="782"/>
      <c r="AJ23" s="785"/>
      <c r="AK23" s="786"/>
      <c r="AL23" s="787"/>
      <c r="AM23" s="787"/>
      <c r="AN23" s="787"/>
      <c r="AO23" s="787"/>
      <c r="AP23" s="782">
        <v>2482</v>
      </c>
      <c r="AQ23" s="782"/>
      <c r="AR23" s="782"/>
      <c r="AS23" s="782"/>
      <c r="AT23" s="782"/>
      <c r="AU23" s="788"/>
      <c r="AV23" s="788"/>
      <c r="AW23" s="788"/>
      <c r="AX23" s="788"/>
      <c r="AY23" s="789"/>
      <c r="AZ23" s="797" t="s">
        <v>89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880</v>
      </c>
      <c r="R28" s="811"/>
      <c r="S28" s="811"/>
      <c r="T28" s="811"/>
      <c r="U28" s="811"/>
      <c r="V28" s="811">
        <v>871</v>
      </c>
      <c r="W28" s="811"/>
      <c r="X28" s="811"/>
      <c r="Y28" s="811"/>
      <c r="Z28" s="811"/>
      <c r="AA28" s="811">
        <v>9</v>
      </c>
      <c r="AB28" s="811"/>
      <c r="AC28" s="811"/>
      <c r="AD28" s="811"/>
      <c r="AE28" s="812"/>
      <c r="AF28" s="813">
        <v>9</v>
      </c>
      <c r="AG28" s="811"/>
      <c r="AH28" s="811"/>
      <c r="AI28" s="811"/>
      <c r="AJ28" s="814"/>
      <c r="AK28" s="815">
        <v>64</v>
      </c>
      <c r="AL28" s="806"/>
      <c r="AM28" s="806"/>
      <c r="AN28" s="806"/>
      <c r="AO28" s="806"/>
      <c r="AP28" s="806" t="s">
        <v>528</v>
      </c>
      <c r="AQ28" s="806"/>
      <c r="AR28" s="806"/>
      <c r="AS28" s="806"/>
      <c r="AT28" s="806"/>
      <c r="AU28" s="806" t="s">
        <v>529</v>
      </c>
      <c r="AV28" s="806"/>
      <c r="AW28" s="806"/>
      <c r="AX28" s="806"/>
      <c r="AY28" s="806"/>
      <c r="AZ28" s="807" t="s">
        <v>528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825</v>
      </c>
      <c r="R29" s="747"/>
      <c r="S29" s="747"/>
      <c r="T29" s="747"/>
      <c r="U29" s="747"/>
      <c r="V29" s="747">
        <v>799</v>
      </c>
      <c r="W29" s="747"/>
      <c r="X29" s="747"/>
      <c r="Y29" s="747"/>
      <c r="Z29" s="747"/>
      <c r="AA29" s="747">
        <v>26</v>
      </c>
      <c r="AB29" s="747"/>
      <c r="AC29" s="747"/>
      <c r="AD29" s="747"/>
      <c r="AE29" s="748"/>
      <c r="AF29" s="749">
        <v>26</v>
      </c>
      <c r="AG29" s="750"/>
      <c r="AH29" s="750"/>
      <c r="AI29" s="750"/>
      <c r="AJ29" s="751"/>
      <c r="AK29" s="818">
        <v>111</v>
      </c>
      <c r="AL29" s="819"/>
      <c r="AM29" s="819"/>
      <c r="AN29" s="819"/>
      <c r="AO29" s="819"/>
      <c r="AP29" s="819" t="s">
        <v>528</v>
      </c>
      <c r="AQ29" s="819"/>
      <c r="AR29" s="819"/>
      <c r="AS29" s="819"/>
      <c r="AT29" s="819"/>
      <c r="AU29" s="819" t="s">
        <v>528</v>
      </c>
      <c r="AV29" s="819"/>
      <c r="AW29" s="819"/>
      <c r="AX29" s="819"/>
      <c r="AY29" s="819"/>
      <c r="AZ29" s="820" t="s">
        <v>528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192</v>
      </c>
      <c r="R30" s="747"/>
      <c r="S30" s="747"/>
      <c r="T30" s="747"/>
      <c r="U30" s="747"/>
      <c r="V30" s="747">
        <v>189</v>
      </c>
      <c r="W30" s="747"/>
      <c r="X30" s="747"/>
      <c r="Y30" s="747"/>
      <c r="Z30" s="747"/>
      <c r="AA30" s="747">
        <v>3</v>
      </c>
      <c r="AB30" s="747"/>
      <c r="AC30" s="747"/>
      <c r="AD30" s="747"/>
      <c r="AE30" s="748"/>
      <c r="AF30" s="749">
        <v>3</v>
      </c>
      <c r="AG30" s="750"/>
      <c r="AH30" s="750"/>
      <c r="AI30" s="750"/>
      <c r="AJ30" s="751"/>
      <c r="AK30" s="818">
        <v>118</v>
      </c>
      <c r="AL30" s="819"/>
      <c r="AM30" s="819"/>
      <c r="AN30" s="819"/>
      <c r="AO30" s="819"/>
      <c r="AP30" s="819" t="s">
        <v>528</v>
      </c>
      <c r="AQ30" s="819"/>
      <c r="AR30" s="819"/>
      <c r="AS30" s="819"/>
      <c r="AT30" s="819"/>
      <c r="AU30" s="819" t="s">
        <v>528</v>
      </c>
      <c r="AV30" s="819"/>
      <c r="AW30" s="819"/>
      <c r="AX30" s="819"/>
      <c r="AY30" s="819"/>
      <c r="AZ30" s="820" t="s">
        <v>528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471</v>
      </c>
      <c r="R31" s="747"/>
      <c r="S31" s="747"/>
      <c r="T31" s="747"/>
      <c r="U31" s="747"/>
      <c r="V31" s="747">
        <v>466</v>
      </c>
      <c r="W31" s="747"/>
      <c r="X31" s="747"/>
      <c r="Y31" s="747"/>
      <c r="Z31" s="747"/>
      <c r="AA31" s="747">
        <v>5</v>
      </c>
      <c r="AB31" s="747"/>
      <c r="AC31" s="747"/>
      <c r="AD31" s="747"/>
      <c r="AE31" s="748"/>
      <c r="AF31" s="749">
        <v>203</v>
      </c>
      <c r="AG31" s="750"/>
      <c r="AH31" s="750"/>
      <c r="AI31" s="750"/>
      <c r="AJ31" s="751"/>
      <c r="AK31" s="818">
        <v>95</v>
      </c>
      <c r="AL31" s="819"/>
      <c r="AM31" s="819"/>
      <c r="AN31" s="819"/>
      <c r="AO31" s="819"/>
      <c r="AP31" s="819">
        <v>80</v>
      </c>
      <c r="AQ31" s="819"/>
      <c r="AR31" s="819"/>
      <c r="AS31" s="819"/>
      <c r="AT31" s="819"/>
      <c r="AU31" s="819">
        <v>21</v>
      </c>
      <c r="AV31" s="819"/>
      <c r="AW31" s="819"/>
      <c r="AX31" s="819"/>
      <c r="AY31" s="819"/>
      <c r="AZ31" s="820" t="s">
        <v>528</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1450</v>
      </c>
      <c r="R32" s="747"/>
      <c r="S32" s="747"/>
      <c r="T32" s="747"/>
      <c r="U32" s="747"/>
      <c r="V32" s="747">
        <v>1450</v>
      </c>
      <c r="W32" s="747"/>
      <c r="X32" s="747"/>
      <c r="Y32" s="747"/>
      <c r="Z32" s="747"/>
      <c r="AA32" s="747">
        <v>0</v>
      </c>
      <c r="AB32" s="747"/>
      <c r="AC32" s="747"/>
      <c r="AD32" s="747"/>
      <c r="AE32" s="748"/>
      <c r="AF32" s="749">
        <v>0</v>
      </c>
      <c r="AG32" s="750"/>
      <c r="AH32" s="750"/>
      <c r="AI32" s="750"/>
      <c r="AJ32" s="751"/>
      <c r="AK32" s="818">
        <v>420</v>
      </c>
      <c r="AL32" s="819"/>
      <c r="AM32" s="819"/>
      <c r="AN32" s="819"/>
      <c r="AO32" s="819"/>
      <c r="AP32" s="819">
        <v>4728</v>
      </c>
      <c r="AQ32" s="819"/>
      <c r="AR32" s="819"/>
      <c r="AS32" s="819"/>
      <c r="AT32" s="819"/>
      <c r="AU32" s="819">
        <v>4340</v>
      </c>
      <c r="AV32" s="819"/>
      <c r="AW32" s="819"/>
      <c r="AX32" s="819"/>
      <c r="AY32" s="819"/>
      <c r="AZ32" s="820" t="s">
        <v>528</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241</v>
      </c>
      <c r="AG63" s="830"/>
      <c r="AH63" s="830"/>
      <c r="AI63" s="830"/>
      <c r="AJ63" s="831"/>
      <c r="AK63" s="832"/>
      <c r="AL63" s="827"/>
      <c r="AM63" s="827"/>
      <c r="AN63" s="827"/>
      <c r="AO63" s="827"/>
      <c r="AP63" s="830">
        <v>4808</v>
      </c>
      <c r="AQ63" s="830"/>
      <c r="AR63" s="830"/>
      <c r="AS63" s="830"/>
      <c r="AT63" s="830"/>
      <c r="AU63" s="830">
        <v>4361</v>
      </c>
      <c r="AV63" s="830"/>
      <c r="AW63" s="830"/>
      <c r="AX63" s="830"/>
      <c r="AY63" s="830"/>
      <c r="AZ63" s="834"/>
      <c r="BA63" s="834"/>
      <c r="BB63" s="834"/>
      <c r="BC63" s="834"/>
      <c r="BD63" s="834"/>
      <c r="BE63" s="835"/>
      <c r="BF63" s="835"/>
      <c r="BG63" s="835"/>
      <c r="BH63" s="835"/>
      <c r="BI63" s="836"/>
      <c r="BJ63" s="837" t="s">
        <v>89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915</v>
      </c>
      <c r="R68" s="854"/>
      <c r="S68" s="854"/>
      <c r="T68" s="854"/>
      <c r="U68" s="854"/>
      <c r="V68" s="854">
        <v>894</v>
      </c>
      <c r="W68" s="854"/>
      <c r="X68" s="854"/>
      <c r="Y68" s="854"/>
      <c r="Z68" s="854"/>
      <c r="AA68" s="854">
        <v>21</v>
      </c>
      <c r="AB68" s="854"/>
      <c r="AC68" s="854"/>
      <c r="AD68" s="854"/>
      <c r="AE68" s="854"/>
      <c r="AF68" s="854">
        <v>21</v>
      </c>
      <c r="AG68" s="854"/>
      <c r="AH68" s="854"/>
      <c r="AI68" s="854"/>
      <c r="AJ68" s="854"/>
      <c r="AK68" s="854">
        <v>16</v>
      </c>
      <c r="AL68" s="854"/>
      <c r="AM68" s="854"/>
      <c r="AN68" s="854"/>
      <c r="AO68" s="854"/>
      <c r="AP68" s="854" t="s">
        <v>528</v>
      </c>
      <c r="AQ68" s="854"/>
      <c r="AR68" s="854"/>
      <c r="AS68" s="854"/>
      <c r="AT68" s="854"/>
      <c r="AU68" s="854" t="s">
        <v>528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434</v>
      </c>
      <c r="R69" s="819"/>
      <c r="S69" s="819"/>
      <c r="T69" s="819"/>
      <c r="U69" s="819"/>
      <c r="V69" s="819">
        <v>279</v>
      </c>
      <c r="W69" s="819"/>
      <c r="X69" s="819"/>
      <c r="Y69" s="819"/>
      <c r="Z69" s="819"/>
      <c r="AA69" s="819">
        <v>155</v>
      </c>
      <c r="AB69" s="819"/>
      <c r="AC69" s="819"/>
      <c r="AD69" s="819"/>
      <c r="AE69" s="819"/>
      <c r="AF69" s="819">
        <v>155</v>
      </c>
      <c r="AG69" s="819"/>
      <c r="AH69" s="819"/>
      <c r="AI69" s="819"/>
      <c r="AJ69" s="819"/>
      <c r="AK69" s="819">
        <v>0</v>
      </c>
      <c r="AL69" s="819"/>
      <c r="AM69" s="819"/>
      <c r="AN69" s="819"/>
      <c r="AO69" s="819"/>
      <c r="AP69" s="819" t="s">
        <v>528</v>
      </c>
      <c r="AQ69" s="819"/>
      <c r="AR69" s="819"/>
      <c r="AS69" s="819"/>
      <c r="AT69" s="819"/>
      <c r="AU69" s="819" t="s">
        <v>528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6800</v>
      </c>
      <c r="R70" s="819"/>
      <c r="S70" s="819"/>
      <c r="T70" s="819"/>
      <c r="U70" s="819"/>
      <c r="V70" s="819">
        <v>6682</v>
      </c>
      <c r="W70" s="819"/>
      <c r="X70" s="819"/>
      <c r="Y70" s="819"/>
      <c r="Z70" s="819"/>
      <c r="AA70" s="819">
        <v>118</v>
      </c>
      <c r="AB70" s="819"/>
      <c r="AC70" s="819"/>
      <c r="AD70" s="819"/>
      <c r="AE70" s="819"/>
      <c r="AF70" s="819">
        <v>118</v>
      </c>
      <c r="AG70" s="819"/>
      <c r="AH70" s="819"/>
      <c r="AI70" s="819"/>
      <c r="AJ70" s="819"/>
      <c r="AK70" s="819">
        <v>1380</v>
      </c>
      <c r="AL70" s="819"/>
      <c r="AM70" s="819"/>
      <c r="AN70" s="819"/>
      <c r="AO70" s="819"/>
      <c r="AP70" s="819" t="s">
        <v>538</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5</v>
      </c>
      <c r="R71" s="819"/>
      <c r="S71" s="819"/>
      <c r="T71" s="819"/>
      <c r="U71" s="819"/>
      <c r="V71" s="819">
        <v>3</v>
      </c>
      <c r="W71" s="819"/>
      <c r="X71" s="819"/>
      <c r="Y71" s="819"/>
      <c r="Z71" s="819"/>
      <c r="AA71" s="819">
        <v>2</v>
      </c>
      <c r="AB71" s="819"/>
      <c r="AC71" s="819"/>
      <c r="AD71" s="819"/>
      <c r="AE71" s="819"/>
      <c r="AF71" s="819">
        <v>2</v>
      </c>
      <c r="AG71" s="819"/>
      <c r="AH71" s="819"/>
      <c r="AI71" s="819"/>
      <c r="AJ71" s="819"/>
      <c r="AK71" s="819">
        <v>0</v>
      </c>
      <c r="AL71" s="819"/>
      <c r="AM71" s="819"/>
      <c r="AN71" s="819"/>
      <c r="AO71" s="819"/>
      <c r="AP71" s="819" t="s">
        <v>539</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4796</v>
      </c>
      <c r="R72" s="819"/>
      <c r="S72" s="819"/>
      <c r="T72" s="819"/>
      <c r="U72" s="819"/>
      <c r="V72" s="819">
        <v>4735</v>
      </c>
      <c r="W72" s="819"/>
      <c r="X72" s="819"/>
      <c r="Y72" s="819"/>
      <c r="Z72" s="819"/>
      <c r="AA72" s="819">
        <v>61</v>
      </c>
      <c r="AB72" s="819"/>
      <c r="AC72" s="819"/>
      <c r="AD72" s="819"/>
      <c r="AE72" s="819"/>
      <c r="AF72" s="819">
        <v>61</v>
      </c>
      <c r="AG72" s="819"/>
      <c r="AH72" s="819"/>
      <c r="AI72" s="819"/>
      <c r="AJ72" s="819"/>
      <c r="AK72" s="819">
        <v>769</v>
      </c>
      <c r="AL72" s="819"/>
      <c r="AM72" s="819"/>
      <c r="AN72" s="819"/>
      <c r="AO72" s="819"/>
      <c r="AP72" s="819" t="s">
        <v>528</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1269458</v>
      </c>
      <c r="R73" s="819"/>
      <c r="S73" s="819"/>
      <c r="T73" s="819"/>
      <c r="U73" s="819"/>
      <c r="V73" s="819">
        <v>1236628</v>
      </c>
      <c r="W73" s="819"/>
      <c r="X73" s="819"/>
      <c r="Y73" s="819"/>
      <c r="Z73" s="819"/>
      <c r="AA73" s="819">
        <v>32831</v>
      </c>
      <c r="AB73" s="819"/>
      <c r="AC73" s="819"/>
      <c r="AD73" s="819"/>
      <c r="AE73" s="819"/>
      <c r="AF73" s="819">
        <v>32831</v>
      </c>
      <c r="AG73" s="819"/>
      <c r="AH73" s="819"/>
      <c r="AI73" s="819"/>
      <c r="AJ73" s="819"/>
      <c r="AK73" s="819">
        <v>10482</v>
      </c>
      <c r="AL73" s="819"/>
      <c r="AM73" s="819"/>
      <c r="AN73" s="819"/>
      <c r="AO73" s="819"/>
      <c r="AP73" s="819" t="s">
        <v>539</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1997</v>
      </c>
      <c r="R74" s="819"/>
      <c r="S74" s="819"/>
      <c r="T74" s="819"/>
      <c r="U74" s="819"/>
      <c r="V74" s="819">
        <v>1885</v>
      </c>
      <c r="W74" s="819"/>
      <c r="X74" s="819"/>
      <c r="Y74" s="819"/>
      <c r="Z74" s="819"/>
      <c r="AA74" s="819">
        <v>112</v>
      </c>
      <c r="AB74" s="819"/>
      <c r="AC74" s="819"/>
      <c r="AD74" s="819"/>
      <c r="AE74" s="819"/>
      <c r="AF74" s="819">
        <v>112</v>
      </c>
      <c r="AG74" s="819"/>
      <c r="AH74" s="819"/>
      <c r="AI74" s="819"/>
      <c r="AJ74" s="819"/>
      <c r="AK74" s="819">
        <v>249</v>
      </c>
      <c r="AL74" s="819"/>
      <c r="AM74" s="819"/>
      <c r="AN74" s="819"/>
      <c r="AO74" s="819"/>
      <c r="AP74" s="819">
        <v>3727</v>
      </c>
      <c r="AQ74" s="819"/>
      <c r="AR74" s="819"/>
      <c r="AS74" s="819"/>
      <c r="AT74" s="819"/>
      <c r="AU74" s="819">
        <v>287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311</v>
      </c>
      <c r="R75" s="868"/>
      <c r="S75" s="868"/>
      <c r="T75" s="868"/>
      <c r="U75" s="818"/>
      <c r="V75" s="869">
        <v>293</v>
      </c>
      <c r="W75" s="868"/>
      <c r="X75" s="868"/>
      <c r="Y75" s="868"/>
      <c r="Z75" s="818"/>
      <c r="AA75" s="869">
        <v>18</v>
      </c>
      <c r="AB75" s="868"/>
      <c r="AC75" s="868"/>
      <c r="AD75" s="868"/>
      <c r="AE75" s="818"/>
      <c r="AF75" s="869">
        <v>18</v>
      </c>
      <c r="AG75" s="868"/>
      <c r="AH75" s="868"/>
      <c r="AI75" s="868"/>
      <c r="AJ75" s="818"/>
      <c r="AK75" s="869">
        <v>20</v>
      </c>
      <c r="AL75" s="868"/>
      <c r="AM75" s="868"/>
      <c r="AN75" s="868"/>
      <c r="AO75" s="818"/>
      <c r="AP75" s="869">
        <v>367</v>
      </c>
      <c r="AQ75" s="868"/>
      <c r="AR75" s="868"/>
      <c r="AS75" s="868"/>
      <c r="AT75" s="818"/>
      <c r="AU75" s="869">
        <v>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33318</v>
      </c>
      <c r="AG88" s="830"/>
      <c r="AH88" s="830"/>
      <c r="AI88" s="830"/>
      <c r="AJ88" s="830"/>
      <c r="AK88" s="827"/>
      <c r="AL88" s="827"/>
      <c r="AM88" s="827"/>
      <c r="AN88" s="827"/>
      <c r="AO88" s="827"/>
      <c r="AP88" s="830">
        <v>4094</v>
      </c>
      <c r="AQ88" s="830"/>
      <c r="AR88" s="830"/>
      <c r="AS88" s="830"/>
      <c r="AT88" s="830"/>
      <c r="AU88" s="830">
        <v>325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269</v>
      </c>
      <c r="CS102" s="838"/>
      <c r="CT102" s="838"/>
      <c r="CU102" s="838"/>
      <c r="CV102" s="881"/>
      <c r="CW102" s="880">
        <v>83</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283</v>
      </c>
      <c r="AG109" s="883"/>
      <c r="AH109" s="883"/>
      <c r="AI109" s="883"/>
      <c r="AJ109" s="884"/>
      <c r="AK109" s="882" t="s">
        <v>282</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283</v>
      </c>
      <c r="BW109" s="883"/>
      <c r="BX109" s="883"/>
      <c r="BY109" s="883"/>
      <c r="BZ109" s="884"/>
      <c r="CA109" s="882" t="s">
        <v>282</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283</v>
      </c>
      <c r="DM109" s="883"/>
      <c r="DN109" s="883"/>
      <c r="DO109" s="883"/>
      <c r="DP109" s="884"/>
      <c r="DQ109" s="882" t="s">
        <v>282</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291990</v>
      </c>
      <c r="AB110" s="890"/>
      <c r="AC110" s="890"/>
      <c r="AD110" s="890"/>
      <c r="AE110" s="891"/>
      <c r="AF110" s="892">
        <v>276242</v>
      </c>
      <c r="AG110" s="890"/>
      <c r="AH110" s="890"/>
      <c r="AI110" s="890"/>
      <c r="AJ110" s="891"/>
      <c r="AK110" s="892">
        <v>252642</v>
      </c>
      <c r="AL110" s="890"/>
      <c r="AM110" s="890"/>
      <c r="AN110" s="890"/>
      <c r="AO110" s="891"/>
      <c r="AP110" s="893">
        <v>11.3</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2630805</v>
      </c>
      <c r="BR110" s="927"/>
      <c r="BS110" s="927"/>
      <c r="BT110" s="927"/>
      <c r="BU110" s="927"/>
      <c r="BV110" s="927">
        <v>2548980</v>
      </c>
      <c r="BW110" s="927"/>
      <c r="BX110" s="927"/>
      <c r="BY110" s="927"/>
      <c r="BZ110" s="927"/>
      <c r="CA110" s="927">
        <v>2481804</v>
      </c>
      <c r="CB110" s="927"/>
      <c r="CC110" s="927"/>
      <c r="CD110" s="927"/>
      <c r="CE110" s="927"/>
      <c r="CF110" s="941">
        <v>110.7</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89</v>
      </c>
      <c r="DH110" s="927"/>
      <c r="DI110" s="927"/>
      <c r="DJ110" s="927"/>
      <c r="DK110" s="927"/>
      <c r="DL110" s="927" t="s">
        <v>89</v>
      </c>
      <c r="DM110" s="927"/>
      <c r="DN110" s="927"/>
      <c r="DO110" s="927"/>
      <c r="DP110" s="927"/>
      <c r="DQ110" s="927" t="s">
        <v>89</v>
      </c>
      <c r="DR110" s="927"/>
      <c r="DS110" s="927"/>
      <c r="DT110" s="927"/>
      <c r="DU110" s="927"/>
      <c r="DV110" s="928" t="s">
        <v>89</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89</v>
      </c>
      <c r="AB111" s="934"/>
      <c r="AC111" s="934"/>
      <c r="AD111" s="934"/>
      <c r="AE111" s="935"/>
      <c r="AF111" s="936" t="s">
        <v>89</v>
      </c>
      <c r="AG111" s="934"/>
      <c r="AH111" s="934"/>
      <c r="AI111" s="934"/>
      <c r="AJ111" s="935"/>
      <c r="AK111" s="936" t="s">
        <v>89</v>
      </c>
      <c r="AL111" s="934"/>
      <c r="AM111" s="934"/>
      <c r="AN111" s="934"/>
      <c r="AO111" s="935"/>
      <c r="AP111" s="937" t="s">
        <v>89</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89</v>
      </c>
      <c r="BR111" s="920"/>
      <c r="BS111" s="920"/>
      <c r="BT111" s="920"/>
      <c r="BU111" s="920"/>
      <c r="BV111" s="920" t="s">
        <v>89</v>
      </c>
      <c r="BW111" s="920"/>
      <c r="BX111" s="920"/>
      <c r="BY111" s="920"/>
      <c r="BZ111" s="920"/>
      <c r="CA111" s="920" t="s">
        <v>89</v>
      </c>
      <c r="CB111" s="920"/>
      <c r="CC111" s="920"/>
      <c r="CD111" s="920"/>
      <c r="CE111" s="920"/>
      <c r="CF111" s="914" t="s">
        <v>89</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89</v>
      </c>
      <c r="DH111" s="920"/>
      <c r="DI111" s="920"/>
      <c r="DJ111" s="920"/>
      <c r="DK111" s="920"/>
      <c r="DL111" s="920" t="s">
        <v>89</v>
      </c>
      <c r="DM111" s="920"/>
      <c r="DN111" s="920"/>
      <c r="DO111" s="920"/>
      <c r="DP111" s="920"/>
      <c r="DQ111" s="920" t="s">
        <v>89</v>
      </c>
      <c r="DR111" s="920"/>
      <c r="DS111" s="920"/>
      <c r="DT111" s="920"/>
      <c r="DU111" s="920"/>
      <c r="DV111" s="921" t="s">
        <v>89</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89</v>
      </c>
      <c r="AB112" s="959"/>
      <c r="AC112" s="959"/>
      <c r="AD112" s="959"/>
      <c r="AE112" s="960"/>
      <c r="AF112" s="961" t="s">
        <v>89</v>
      </c>
      <c r="AG112" s="959"/>
      <c r="AH112" s="959"/>
      <c r="AI112" s="959"/>
      <c r="AJ112" s="960"/>
      <c r="AK112" s="961" t="s">
        <v>89</v>
      </c>
      <c r="AL112" s="959"/>
      <c r="AM112" s="959"/>
      <c r="AN112" s="959"/>
      <c r="AO112" s="960"/>
      <c r="AP112" s="962" t="s">
        <v>89</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3662263</v>
      </c>
      <c r="BR112" s="920"/>
      <c r="BS112" s="920"/>
      <c r="BT112" s="920"/>
      <c r="BU112" s="920"/>
      <c r="BV112" s="920">
        <v>3947740</v>
      </c>
      <c r="BW112" s="920"/>
      <c r="BX112" s="920"/>
      <c r="BY112" s="920"/>
      <c r="BZ112" s="920"/>
      <c r="CA112" s="920">
        <v>4361764</v>
      </c>
      <c r="CB112" s="920"/>
      <c r="CC112" s="920"/>
      <c r="CD112" s="920"/>
      <c r="CE112" s="920"/>
      <c r="CF112" s="914">
        <v>194.6</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89</v>
      </c>
      <c r="DH112" s="920"/>
      <c r="DI112" s="920"/>
      <c r="DJ112" s="920"/>
      <c r="DK112" s="920"/>
      <c r="DL112" s="920" t="s">
        <v>89</v>
      </c>
      <c r="DM112" s="920"/>
      <c r="DN112" s="920"/>
      <c r="DO112" s="920"/>
      <c r="DP112" s="920"/>
      <c r="DQ112" s="920" t="s">
        <v>89</v>
      </c>
      <c r="DR112" s="920"/>
      <c r="DS112" s="920"/>
      <c r="DT112" s="920"/>
      <c r="DU112" s="920"/>
      <c r="DV112" s="921" t="s">
        <v>89</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183184</v>
      </c>
      <c r="AB113" s="934"/>
      <c r="AC113" s="934"/>
      <c r="AD113" s="934"/>
      <c r="AE113" s="935"/>
      <c r="AF113" s="936">
        <v>217466</v>
      </c>
      <c r="AG113" s="934"/>
      <c r="AH113" s="934"/>
      <c r="AI113" s="934"/>
      <c r="AJ113" s="935"/>
      <c r="AK113" s="936">
        <v>235873</v>
      </c>
      <c r="AL113" s="934"/>
      <c r="AM113" s="934"/>
      <c r="AN113" s="934"/>
      <c r="AO113" s="935"/>
      <c r="AP113" s="937">
        <v>10.5</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184312</v>
      </c>
      <c r="BR113" s="920"/>
      <c r="BS113" s="920"/>
      <c r="BT113" s="920"/>
      <c r="BU113" s="920"/>
      <c r="BV113" s="920">
        <v>207584</v>
      </c>
      <c r="BW113" s="920"/>
      <c r="BX113" s="920"/>
      <c r="BY113" s="920"/>
      <c r="BZ113" s="920"/>
      <c r="CA113" s="920">
        <v>324760</v>
      </c>
      <c r="CB113" s="920"/>
      <c r="CC113" s="920"/>
      <c r="CD113" s="920"/>
      <c r="CE113" s="920"/>
      <c r="CF113" s="914">
        <v>14.5</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89</v>
      </c>
      <c r="DH113" s="959"/>
      <c r="DI113" s="959"/>
      <c r="DJ113" s="959"/>
      <c r="DK113" s="960"/>
      <c r="DL113" s="961" t="s">
        <v>89</v>
      </c>
      <c r="DM113" s="959"/>
      <c r="DN113" s="959"/>
      <c r="DO113" s="959"/>
      <c r="DP113" s="960"/>
      <c r="DQ113" s="961" t="s">
        <v>89</v>
      </c>
      <c r="DR113" s="959"/>
      <c r="DS113" s="959"/>
      <c r="DT113" s="959"/>
      <c r="DU113" s="960"/>
      <c r="DV113" s="962" t="s">
        <v>89</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8569</v>
      </c>
      <c r="AB114" s="959"/>
      <c r="AC114" s="959"/>
      <c r="AD114" s="959"/>
      <c r="AE114" s="960"/>
      <c r="AF114" s="961">
        <v>11721</v>
      </c>
      <c r="AG114" s="959"/>
      <c r="AH114" s="959"/>
      <c r="AI114" s="959"/>
      <c r="AJ114" s="960"/>
      <c r="AK114" s="961">
        <v>16075</v>
      </c>
      <c r="AL114" s="959"/>
      <c r="AM114" s="959"/>
      <c r="AN114" s="959"/>
      <c r="AO114" s="960"/>
      <c r="AP114" s="962">
        <v>0.7</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1403374</v>
      </c>
      <c r="BR114" s="920"/>
      <c r="BS114" s="920"/>
      <c r="BT114" s="920"/>
      <c r="BU114" s="920"/>
      <c r="BV114" s="920">
        <v>1349963</v>
      </c>
      <c r="BW114" s="920"/>
      <c r="BX114" s="920"/>
      <c r="BY114" s="920"/>
      <c r="BZ114" s="920"/>
      <c r="CA114" s="920">
        <v>1313638</v>
      </c>
      <c r="CB114" s="920"/>
      <c r="CC114" s="920"/>
      <c r="CD114" s="920"/>
      <c r="CE114" s="920"/>
      <c r="CF114" s="914">
        <v>58.6</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89</v>
      </c>
      <c r="DH114" s="959"/>
      <c r="DI114" s="959"/>
      <c r="DJ114" s="959"/>
      <c r="DK114" s="960"/>
      <c r="DL114" s="961" t="s">
        <v>89</v>
      </c>
      <c r="DM114" s="959"/>
      <c r="DN114" s="959"/>
      <c r="DO114" s="959"/>
      <c r="DP114" s="960"/>
      <c r="DQ114" s="961" t="s">
        <v>89</v>
      </c>
      <c r="DR114" s="959"/>
      <c r="DS114" s="959"/>
      <c r="DT114" s="959"/>
      <c r="DU114" s="960"/>
      <c r="DV114" s="962" t="s">
        <v>89</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89</v>
      </c>
      <c r="AB115" s="934"/>
      <c r="AC115" s="934"/>
      <c r="AD115" s="934"/>
      <c r="AE115" s="935"/>
      <c r="AF115" s="936" t="s">
        <v>89</v>
      </c>
      <c r="AG115" s="934"/>
      <c r="AH115" s="934"/>
      <c r="AI115" s="934"/>
      <c r="AJ115" s="935"/>
      <c r="AK115" s="936" t="s">
        <v>89</v>
      </c>
      <c r="AL115" s="934"/>
      <c r="AM115" s="934"/>
      <c r="AN115" s="934"/>
      <c r="AO115" s="935"/>
      <c r="AP115" s="937" t="s">
        <v>89</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89</v>
      </c>
      <c r="BR115" s="920"/>
      <c r="BS115" s="920"/>
      <c r="BT115" s="920"/>
      <c r="BU115" s="920"/>
      <c r="BV115" s="920" t="s">
        <v>89</v>
      </c>
      <c r="BW115" s="920"/>
      <c r="BX115" s="920"/>
      <c r="BY115" s="920"/>
      <c r="BZ115" s="920"/>
      <c r="CA115" s="920" t="s">
        <v>89</v>
      </c>
      <c r="CB115" s="920"/>
      <c r="CC115" s="920"/>
      <c r="CD115" s="920"/>
      <c r="CE115" s="920"/>
      <c r="CF115" s="914" t="s">
        <v>89</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89</v>
      </c>
      <c r="DH115" s="959"/>
      <c r="DI115" s="959"/>
      <c r="DJ115" s="959"/>
      <c r="DK115" s="960"/>
      <c r="DL115" s="961" t="s">
        <v>89</v>
      </c>
      <c r="DM115" s="959"/>
      <c r="DN115" s="959"/>
      <c r="DO115" s="959"/>
      <c r="DP115" s="960"/>
      <c r="DQ115" s="961" t="s">
        <v>89</v>
      </c>
      <c r="DR115" s="959"/>
      <c r="DS115" s="959"/>
      <c r="DT115" s="959"/>
      <c r="DU115" s="960"/>
      <c r="DV115" s="962" t="s">
        <v>89</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63</v>
      </c>
      <c r="AB116" s="959"/>
      <c r="AC116" s="959"/>
      <c r="AD116" s="959"/>
      <c r="AE116" s="960"/>
      <c r="AF116" s="961">
        <v>32</v>
      </c>
      <c r="AG116" s="959"/>
      <c r="AH116" s="959"/>
      <c r="AI116" s="959"/>
      <c r="AJ116" s="960"/>
      <c r="AK116" s="961">
        <v>33</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89</v>
      </c>
      <c r="BR116" s="920"/>
      <c r="BS116" s="920"/>
      <c r="BT116" s="920"/>
      <c r="BU116" s="920"/>
      <c r="BV116" s="920" t="s">
        <v>89</v>
      </c>
      <c r="BW116" s="920"/>
      <c r="BX116" s="920"/>
      <c r="BY116" s="920"/>
      <c r="BZ116" s="920"/>
      <c r="CA116" s="920" t="s">
        <v>89</v>
      </c>
      <c r="CB116" s="920"/>
      <c r="CC116" s="920"/>
      <c r="CD116" s="920"/>
      <c r="CE116" s="920"/>
      <c r="CF116" s="914" t="s">
        <v>89</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89</v>
      </c>
      <c r="DH116" s="959"/>
      <c r="DI116" s="959"/>
      <c r="DJ116" s="959"/>
      <c r="DK116" s="960"/>
      <c r="DL116" s="961" t="s">
        <v>89</v>
      </c>
      <c r="DM116" s="959"/>
      <c r="DN116" s="959"/>
      <c r="DO116" s="959"/>
      <c r="DP116" s="960"/>
      <c r="DQ116" s="961" t="s">
        <v>89</v>
      </c>
      <c r="DR116" s="959"/>
      <c r="DS116" s="959"/>
      <c r="DT116" s="959"/>
      <c r="DU116" s="960"/>
      <c r="DV116" s="962" t="s">
        <v>89</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483806</v>
      </c>
      <c r="AB117" s="966"/>
      <c r="AC117" s="966"/>
      <c r="AD117" s="966"/>
      <c r="AE117" s="967"/>
      <c r="AF117" s="965">
        <v>505461</v>
      </c>
      <c r="AG117" s="966"/>
      <c r="AH117" s="966"/>
      <c r="AI117" s="966"/>
      <c r="AJ117" s="967"/>
      <c r="AK117" s="965">
        <v>504623</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89</v>
      </c>
      <c r="BR117" s="986"/>
      <c r="BS117" s="986"/>
      <c r="BT117" s="986"/>
      <c r="BU117" s="986"/>
      <c r="BV117" s="986" t="s">
        <v>89</v>
      </c>
      <c r="BW117" s="986"/>
      <c r="BX117" s="986"/>
      <c r="BY117" s="986"/>
      <c r="BZ117" s="986"/>
      <c r="CA117" s="986" t="s">
        <v>89</v>
      </c>
      <c r="CB117" s="986"/>
      <c r="CC117" s="986"/>
      <c r="CD117" s="986"/>
      <c r="CE117" s="986"/>
      <c r="CF117" s="914" t="s">
        <v>89</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89</v>
      </c>
      <c r="DH117" s="959"/>
      <c r="DI117" s="959"/>
      <c r="DJ117" s="959"/>
      <c r="DK117" s="960"/>
      <c r="DL117" s="961" t="s">
        <v>89</v>
      </c>
      <c r="DM117" s="959"/>
      <c r="DN117" s="959"/>
      <c r="DO117" s="959"/>
      <c r="DP117" s="960"/>
      <c r="DQ117" s="961" t="s">
        <v>89</v>
      </c>
      <c r="DR117" s="959"/>
      <c r="DS117" s="959"/>
      <c r="DT117" s="959"/>
      <c r="DU117" s="960"/>
      <c r="DV117" s="962" t="s">
        <v>89</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283</v>
      </c>
      <c r="AG118" s="883"/>
      <c r="AH118" s="883"/>
      <c r="AI118" s="883"/>
      <c r="AJ118" s="884"/>
      <c r="AK118" s="882" t="s">
        <v>282</v>
      </c>
      <c r="AL118" s="883"/>
      <c r="AM118" s="883"/>
      <c r="AN118" s="883"/>
      <c r="AO118" s="884"/>
      <c r="AP118" s="990" t="s">
        <v>398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426</v>
      </c>
      <c r="BP118" s="994"/>
      <c r="BQ118" s="985">
        <v>7880754</v>
      </c>
      <c r="BR118" s="986"/>
      <c r="BS118" s="986"/>
      <c r="BT118" s="986"/>
      <c r="BU118" s="986"/>
      <c r="BV118" s="986">
        <v>8054267</v>
      </c>
      <c r="BW118" s="986"/>
      <c r="BX118" s="986"/>
      <c r="BY118" s="986"/>
      <c r="BZ118" s="986"/>
      <c r="CA118" s="986">
        <v>8481966</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89</v>
      </c>
      <c r="DH118" s="959"/>
      <c r="DI118" s="959"/>
      <c r="DJ118" s="959"/>
      <c r="DK118" s="960"/>
      <c r="DL118" s="961" t="s">
        <v>89</v>
      </c>
      <c r="DM118" s="959"/>
      <c r="DN118" s="959"/>
      <c r="DO118" s="959"/>
      <c r="DP118" s="960"/>
      <c r="DQ118" s="961" t="s">
        <v>89</v>
      </c>
      <c r="DR118" s="959"/>
      <c r="DS118" s="959"/>
      <c r="DT118" s="959"/>
      <c r="DU118" s="960"/>
      <c r="DV118" s="962" t="s">
        <v>89</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89</v>
      </c>
      <c r="AB119" s="890"/>
      <c r="AC119" s="890"/>
      <c r="AD119" s="890"/>
      <c r="AE119" s="891"/>
      <c r="AF119" s="892" t="s">
        <v>89</v>
      </c>
      <c r="AG119" s="890"/>
      <c r="AH119" s="890"/>
      <c r="AI119" s="890"/>
      <c r="AJ119" s="891"/>
      <c r="AK119" s="892" t="s">
        <v>89</v>
      </c>
      <c r="AL119" s="890"/>
      <c r="AM119" s="890"/>
      <c r="AN119" s="890"/>
      <c r="AO119" s="891"/>
      <c r="AP119" s="893" t="s">
        <v>89</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3471147</v>
      </c>
      <c r="BR119" s="927"/>
      <c r="BS119" s="927"/>
      <c r="BT119" s="927"/>
      <c r="BU119" s="927"/>
      <c r="BV119" s="927">
        <v>3299486</v>
      </c>
      <c r="BW119" s="927"/>
      <c r="BX119" s="927"/>
      <c r="BY119" s="927"/>
      <c r="BZ119" s="927"/>
      <c r="CA119" s="927">
        <v>3539732</v>
      </c>
      <c r="CB119" s="927"/>
      <c r="CC119" s="927"/>
      <c r="CD119" s="927"/>
      <c r="CE119" s="927"/>
      <c r="CF119" s="941">
        <v>157.9</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89</v>
      </c>
      <c r="DH119" s="998"/>
      <c r="DI119" s="998"/>
      <c r="DJ119" s="998"/>
      <c r="DK119" s="999"/>
      <c r="DL119" s="1000" t="s">
        <v>89</v>
      </c>
      <c r="DM119" s="998"/>
      <c r="DN119" s="998"/>
      <c r="DO119" s="998"/>
      <c r="DP119" s="999"/>
      <c r="DQ119" s="1000" t="s">
        <v>89</v>
      </c>
      <c r="DR119" s="998"/>
      <c r="DS119" s="998"/>
      <c r="DT119" s="998"/>
      <c r="DU119" s="999"/>
      <c r="DV119" s="1001" t="s">
        <v>89</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89</v>
      </c>
      <c r="AB120" s="959"/>
      <c r="AC120" s="959"/>
      <c r="AD120" s="959"/>
      <c r="AE120" s="960"/>
      <c r="AF120" s="961" t="s">
        <v>89</v>
      </c>
      <c r="AG120" s="959"/>
      <c r="AH120" s="959"/>
      <c r="AI120" s="959"/>
      <c r="AJ120" s="960"/>
      <c r="AK120" s="961" t="s">
        <v>89</v>
      </c>
      <c r="AL120" s="959"/>
      <c r="AM120" s="959"/>
      <c r="AN120" s="959"/>
      <c r="AO120" s="960"/>
      <c r="AP120" s="962" t="s">
        <v>89</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43704</v>
      </c>
      <c r="BR120" s="920"/>
      <c r="BS120" s="920"/>
      <c r="BT120" s="920"/>
      <c r="BU120" s="920"/>
      <c r="BV120" s="920">
        <v>35119</v>
      </c>
      <c r="BW120" s="920"/>
      <c r="BX120" s="920"/>
      <c r="BY120" s="920"/>
      <c r="BZ120" s="920"/>
      <c r="CA120" s="920">
        <v>30542</v>
      </c>
      <c r="CB120" s="920"/>
      <c r="CC120" s="920"/>
      <c r="CD120" s="920"/>
      <c r="CE120" s="920"/>
      <c r="CF120" s="914">
        <v>1.4</v>
      </c>
      <c r="CG120" s="915"/>
      <c r="CH120" s="915"/>
      <c r="CI120" s="915"/>
      <c r="CJ120" s="915"/>
      <c r="CK120" s="1013" t="s">
        <v>432</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3629195</v>
      </c>
      <c r="DH120" s="927"/>
      <c r="DI120" s="927"/>
      <c r="DJ120" s="927"/>
      <c r="DK120" s="927"/>
      <c r="DL120" s="927">
        <v>3920548</v>
      </c>
      <c r="DM120" s="927"/>
      <c r="DN120" s="927"/>
      <c r="DO120" s="927"/>
      <c r="DP120" s="927"/>
      <c r="DQ120" s="927">
        <v>4340391</v>
      </c>
      <c r="DR120" s="927"/>
      <c r="DS120" s="927"/>
      <c r="DT120" s="927"/>
      <c r="DU120" s="927"/>
      <c r="DV120" s="928">
        <v>193.6</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89</v>
      </c>
      <c r="AB121" s="959"/>
      <c r="AC121" s="959"/>
      <c r="AD121" s="959"/>
      <c r="AE121" s="960"/>
      <c r="AF121" s="961" t="s">
        <v>89</v>
      </c>
      <c r="AG121" s="959"/>
      <c r="AH121" s="959"/>
      <c r="AI121" s="959"/>
      <c r="AJ121" s="960"/>
      <c r="AK121" s="961" t="s">
        <v>89</v>
      </c>
      <c r="AL121" s="959"/>
      <c r="AM121" s="959"/>
      <c r="AN121" s="959"/>
      <c r="AO121" s="960"/>
      <c r="AP121" s="962" t="s">
        <v>89</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4522896</v>
      </c>
      <c r="BR121" s="986"/>
      <c r="BS121" s="986"/>
      <c r="BT121" s="986"/>
      <c r="BU121" s="986"/>
      <c r="BV121" s="986">
        <v>4631506</v>
      </c>
      <c r="BW121" s="986"/>
      <c r="BX121" s="986"/>
      <c r="BY121" s="986"/>
      <c r="BZ121" s="986"/>
      <c r="CA121" s="986">
        <v>4854758</v>
      </c>
      <c r="CB121" s="986"/>
      <c r="CC121" s="986"/>
      <c r="CD121" s="986"/>
      <c r="CE121" s="986"/>
      <c r="CF121" s="1024">
        <v>216.6</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33068</v>
      </c>
      <c r="DH121" s="920"/>
      <c r="DI121" s="920"/>
      <c r="DJ121" s="920"/>
      <c r="DK121" s="920"/>
      <c r="DL121" s="920">
        <v>27192</v>
      </c>
      <c r="DM121" s="920"/>
      <c r="DN121" s="920"/>
      <c r="DO121" s="920"/>
      <c r="DP121" s="920"/>
      <c r="DQ121" s="920">
        <v>21373</v>
      </c>
      <c r="DR121" s="920"/>
      <c r="DS121" s="920"/>
      <c r="DT121" s="920"/>
      <c r="DU121" s="920"/>
      <c r="DV121" s="921">
        <v>1</v>
      </c>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89</v>
      </c>
      <c r="AB122" s="959"/>
      <c r="AC122" s="959"/>
      <c r="AD122" s="959"/>
      <c r="AE122" s="960"/>
      <c r="AF122" s="961" t="s">
        <v>89</v>
      </c>
      <c r="AG122" s="959"/>
      <c r="AH122" s="959"/>
      <c r="AI122" s="959"/>
      <c r="AJ122" s="960"/>
      <c r="AK122" s="961" t="s">
        <v>89</v>
      </c>
      <c r="AL122" s="959"/>
      <c r="AM122" s="959"/>
      <c r="AN122" s="959"/>
      <c r="AO122" s="960"/>
      <c r="AP122" s="962" t="s">
        <v>89</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435</v>
      </c>
      <c r="BP122" s="994"/>
      <c r="BQ122" s="1034">
        <v>8037747</v>
      </c>
      <c r="BR122" s="1035"/>
      <c r="BS122" s="1035"/>
      <c r="BT122" s="1035"/>
      <c r="BU122" s="1035"/>
      <c r="BV122" s="1035">
        <v>7966111</v>
      </c>
      <c r="BW122" s="1035"/>
      <c r="BX122" s="1035"/>
      <c r="BY122" s="1035"/>
      <c r="BZ122" s="1035"/>
      <c r="CA122" s="1035">
        <v>8425032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89</v>
      </c>
      <c r="AB123" s="959"/>
      <c r="AC123" s="959"/>
      <c r="AD123" s="959"/>
      <c r="AE123" s="960"/>
      <c r="AF123" s="961" t="s">
        <v>89</v>
      </c>
      <c r="AG123" s="959"/>
      <c r="AH123" s="959"/>
      <c r="AI123" s="959"/>
      <c r="AJ123" s="960"/>
      <c r="AK123" s="961" t="s">
        <v>89</v>
      </c>
      <c r="AL123" s="959"/>
      <c r="AM123" s="959"/>
      <c r="AN123" s="959"/>
      <c r="AO123" s="960"/>
      <c r="AP123" s="962" t="s">
        <v>89</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89</v>
      </c>
      <c r="BR123" s="1027"/>
      <c r="BS123" s="1027"/>
      <c r="BT123" s="1027"/>
      <c r="BU123" s="1027"/>
      <c r="BV123" s="1027">
        <v>4.0999999999999996</v>
      </c>
      <c r="BW123" s="1027"/>
      <c r="BX123" s="1027"/>
      <c r="BY123" s="1027"/>
      <c r="BZ123" s="1027"/>
      <c r="CA123" s="1027">
        <v>2.5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89</v>
      </c>
      <c r="AB124" s="959"/>
      <c r="AC124" s="959"/>
      <c r="AD124" s="959"/>
      <c r="AE124" s="960"/>
      <c r="AF124" s="961" t="s">
        <v>89</v>
      </c>
      <c r="AG124" s="959"/>
      <c r="AH124" s="959"/>
      <c r="AI124" s="959"/>
      <c r="AJ124" s="960"/>
      <c r="AK124" s="961" t="s">
        <v>89</v>
      </c>
      <c r="AL124" s="959"/>
      <c r="AM124" s="959"/>
      <c r="AN124" s="959"/>
      <c r="AO124" s="960"/>
      <c r="AP124" s="962" t="s">
        <v>89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89</v>
      </c>
      <c r="DH124" s="998"/>
      <c r="DI124" s="998"/>
      <c r="DJ124" s="998"/>
      <c r="DK124" s="999"/>
      <c r="DL124" s="1000" t="s">
        <v>89</v>
      </c>
      <c r="DM124" s="998"/>
      <c r="DN124" s="998"/>
      <c r="DO124" s="998"/>
      <c r="DP124" s="999"/>
      <c r="DQ124" s="1000" t="s">
        <v>89</v>
      </c>
      <c r="DR124" s="998"/>
      <c r="DS124" s="998"/>
      <c r="DT124" s="998"/>
      <c r="DU124" s="999"/>
      <c r="DV124" s="1001" t="s">
        <v>89</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89</v>
      </c>
      <c r="AB125" s="959"/>
      <c r="AC125" s="959"/>
      <c r="AD125" s="959"/>
      <c r="AE125" s="960"/>
      <c r="AF125" s="961" t="s">
        <v>89</v>
      </c>
      <c r="AG125" s="959"/>
      <c r="AH125" s="959"/>
      <c r="AI125" s="959"/>
      <c r="AJ125" s="960"/>
      <c r="AK125" s="961" t="s">
        <v>89</v>
      </c>
      <c r="AL125" s="959"/>
      <c r="AM125" s="959"/>
      <c r="AN125" s="959"/>
      <c r="AO125" s="960"/>
      <c r="AP125" s="962" t="s">
        <v>89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89</v>
      </c>
      <c r="DH125" s="927"/>
      <c r="DI125" s="927"/>
      <c r="DJ125" s="927"/>
      <c r="DK125" s="927"/>
      <c r="DL125" s="927" t="s">
        <v>89</v>
      </c>
      <c r="DM125" s="927"/>
      <c r="DN125" s="927"/>
      <c r="DO125" s="927"/>
      <c r="DP125" s="927"/>
      <c r="DQ125" s="927" t="s">
        <v>89</v>
      </c>
      <c r="DR125" s="927"/>
      <c r="DS125" s="927"/>
      <c r="DT125" s="927"/>
      <c r="DU125" s="927"/>
      <c r="DV125" s="928" t="s">
        <v>89</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89</v>
      </c>
      <c r="AB126" s="959"/>
      <c r="AC126" s="959"/>
      <c r="AD126" s="959"/>
      <c r="AE126" s="960"/>
      <c r="AF126" s="961" t="s">
        <v>89</v>
      </c>
      <c r="AG126" s="959"/>
      <c r="AH126" s="959"/>
      <c r="AI126" s="959"/>
      <c r="AJ126" s="960"/>
      <c r="AK126" s="961" t="s">
        <v>89</v>
      </c>
      <c r="AL126" s="959"/>
      <c r="AM126" s="959"/>
      <c r="AN126" s="959"/>
      <c r="AO126" s="960"/>
      <c r="AP126" s="962" t="s">
        <v>89</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89</v>
      </c>
      <c r="DH126" s="920"/>
      <c r="DI126" s="920"/>
      <c r="DJ126" s="920"/>
      <c r="DK126" s="920"/>
      <c r="DL126" s="920" t="s">
        <v>89</v>
      </c>
      <c r="DM126" s="920"/>
      <c r="DN126" s="920"/>
      <c r="DO126" s="920"/>
      <c r="DP126" s="920"/>
      <c r="DQ126" s="920" t="s">
        <v>89</v>
      </c>
      <c r="DR126" s="920"/>
      <c r="DS126" s="920"/>
      <c r="DT126" s="920"/>
      <c r="DU126" s="920"/>
      <c r="DV126" s="921" t="s">
        <v>89</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89</v>
      </c>
      <c r="AB127" s="959"/>
      <c r="AC127" s="959"/>
      <c r="AD127" s="959"/>
      <c r="AE127" s="960"/>
      <c r="AF127" s="961" t="s">
        <v>89</v>
      </c>
      <c r="AG127" s="959"/>
      <c r="AH127" s="959"/>
      <c r="AI127" s="959"/>
      <c r="AJ127" s="960"/>
      <c r="AK127" s="961" t="s">
        <v>89</v>
      </c>
      <c r="AL127" s="959"/>
      <c r="AM127" s="959"/>
      <c r="AN127" s="959"/>
      <c r="AO127" s="960"/>
      <c r="AP127" s="962" t="s">
        <v>89</v>
      </c>
      <c r="AQ127" s="963"/>
      <c r="AR127" s="963"/>
      <c r="AS127" s="963"/>
      <c r="AT127" s="964"/>
      <c r="AU127" s="233"/>
      <c r="AV127" s="233"/>
      <c r="AW127" s="233"/>
      <c r="AX127" s="886" t="s">
        <v>446</v>
      </c>
      <c r="AY127" s="887"/>
      <c r="AZ127" s="887"/>
      <c r="BA127" s="887"/>
      <c r="BB127" s="887"/>
      <c r="BC127" s="887"/>
      <c r="BD127" s="887"/>
      <c r="BE127" s="888"/>
      <c r="BF127" s="1041" t="s">
        <v>89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448</v>
      </c>
      <c r="DH127" s="1048"/>
      <c r="DI127" s="1048"/>
      <c r="DJ127" s="1048"/>
      <c r="DK127" s="1048"/>
      <c r="DL127" s="1048" t="s">
        <v>89</v>
      </c>
      <c r="DM127" s="1048"/>
      <c r="DN127" s="1048"/>
      <c r="DO127" s="1048"/>
      <c r="DP127" s="1048"/>
      <c r="DQ127" s="1048" t="s">
        <v>89</v>
      </c>
      <c r="DR127" s="1048"/>
      <c r="DS127" s="1048"/>
      <c r="DT127" s="1048"/>
      <c r="DU127" s="1048"/>
      <c r="DV127" s="1049" t="s">
        <v>89</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8499</v>
      </c>
      <c r="AB128" s="1090"/>
      <c r="AC128" s="1090"/>
      <c r="AD128" s="1090"/>
      <c r="AE128" s="1091"/>
      <c r="AF128" s="1092">
        <v>11800</v>
      </c>
      <c r="AG128" s="1090"/>
      <c r="AH128" s="1090"/>
      <c r="AI128" s="1090"/>
      <c r="AJ128" s="1091"/>
      <c r="AK128" s="1092">
        <v>5369</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448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2520882</v>
      </c>
      <c r="AB129" s="959"/>
      <c r="AC129" s="959"/>
      <c r="AD129" s="959"/>
      <c r="AE129" s="960"/>
      <c r="AF129" s="961">
        <v>2502491</v>
      </c>
      <c r="AG129" s="959"/>
      <c r="AH129" s="959"/>
      <c r="AI129" s="959"/>
      <c r="AJ129" s="960"/>
      <c r="AK129" s="961">
        <v>2613327</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347397</v>
      </c>
      <c r="AB130" s="959"/>
      <c r="AC130" s="959"/>
      <c r="AD130" s="959"/>
      <c r="AE130" s="960"/>
      <c r="AF130" s="961">
        <v>372450</v>
      </c>
      <c r="AG130" s="959"/>
      <c r="AH130" s="959"/>
      <c r="AI130" s="959"/>
      <c r="AJ130" s="960"/>
      <c r="AK130" s="961">
        <v>371954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2.5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2173485</v>
      </c>
      <c r="AB131" s="998"/>
      <c r="AC131" s="998"/>
      <c r="AD131" s="998"/>
      <c r="AE131" s="999"/>
      <c r="AF131" s="1000">
        <v>2130041</v>
      </c>
      <c r="AG131" s="998"/>
      <c r="AH131" s="998"/>
      <c r="AI131" s="998"/>
      <c r="AJ131" s="999"/>
      <c r="AK131" s="1000">
        <v>2241373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5.8850187600000003</v>
      </c>
      <c r="AB132" s="1104"/>
      <c r="AC132" s="1104"/>
      <c r="AD132" s="1104"/>
      <c r="AE132" s="1105"/>
      <c r="AF132" s="1106">
        <v>5.6905477409999996</v>
      </c>
      <c r="AG132" s="1104"/>
      <c r="AH132" s="1104"/>
      <c r="AI132" s="1104"/>
      <c r="AJ132" s="1105"/>
      <c r="AK132" s="1106">
        <v>5.6795544519999996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7</v>
      </c>
      <c r="AB133" s="1111"/>
      <c r="AC133" s="1111"/>
      <c r="AD133" s="1111"/>
      <c r="AE133" s="1112"/>
      <c r="AF133" s="1110">
        <v>6.3</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851675</v>
      </c>
      <c r="L9" s="264">
        <v>158363</v>
      </c>
      <c r="M9" s="265">
        <v>114146</v>
      </c>
      <c r="N9" s="266">
        <v>38.700000000000003</v>
      </c>
    </row>
    <row r="10" spans="1:16">
      <c r="A10" s="248"/>
      <c r="B10" s="244"/>
      <c r="C10" s="244"/>
      <c r="D10" s="244"/>
      <c r="E10" s="244"/>
      <c r="F10" s="244"/>
      <c r="G10" s="1119" t="s">
        <v>469</v>
      </c>
      <c r="H10" s="1120"/>
      <c r="I10" s="1120"/>
      <c r="J10" s="1121"/>
      <c r="K10" s="267">
        <v>53821</v>
      </c>
      <c r="L10" s="268">
        <v>10008</v>
      </c>
      <c r="M10" s="269">
        <v>10658</v>
      </c>
      <c r="N10" s="270">
        <v>-6.1</v>
      </c>
    </row>
    <row r="11" spans="1:16" ht="13.5" customHeight="1">
      <c r="A11" s="248"/>
      <c r="B11" s="244"/>
      <c r="C11" s="244"/>
      <c r="D11" s="244"/>
      <c r="E11" s="244"/>
      <c r="F11" s="244"/>
      <c r="G11" s="1119" t="s">
        <v>470</v>
      </c>
      <c r="H11" s="1120"/>
      <c r="I11" s="1120"/>
      <c r="J11" s="1121"/>
      <c r="K11" s="267">
        <v>24912</v>
      </c>
      <c r="L11" s="268">
        <v>4632</v>
      </c>
      <c r="M11" s="269">
        <v>17529</v>
      </c>
      <c r="N11" s="270">
        <v>-73.599999999999994</v>
      </c>
    </row>
    <row r="12" spans="1:16" ht="13.5" customHeight="1">
      <c r="A12" s="248"/>
      <c r="B12" s="244"/>
      <c r="C12" s="244"/>
      <c r="D12" s="244"/>
      <c r="E12" s="244"/>
      <c r="F12" s="244"/>
      <c r="G12" s="1119" t="s">
        <v>471</v>
      </c>
      <c r="H12" s="1120"/>
      <c r="I12" s="1120"/>
      <c r="J12" s="1121"/>
      <c r="K12" s="267" t="s">
        <v>472</v>
      </c>
      <c r="L12" s="268" t="s">
        <v>472</v>
      </c>
      <c r="M12" s="269">
        <v>1257</v>
      </c>
      <c r="N12" s="270" t="s">
        <v>472</v>
      </c>
    </row>
    <row r="13" spans="1:16" ht="13.5" customHeight="1">
      <c r="A13" s="248"/>
      <c r="B13" s="244"/>
      <c r="C13" s="244"/>
      <c r="D13" s="244"/>
      <c r="E13" s="244"/>
      <c r="F13" s="244"/>
      <c r="G13" s="1119" t="s">
        <v>473</v>
      </c>
      <c r="H13" s="1120"/>
      <c r="I13" s="1120"/>
      <c r="J13" s="1121"/>
      <c r="K13" s="267" t="s">
        <v>472</v>
      </c>
      <c r="L13" s="268" t="s">
        <v>472</v>
      </c>
      <c r="M13" s="269" t="s">
        <v>472</v>
      </c>
      <c r="N13" s="270" t="s">
        <v>472</v>
      </c>
    </row>
    <row r="14" spans="1:16" ht="13.5" customHeight="1">
      <c r="A14" s="248"/>
      <c r="B14" s="244"/>
      <c r="C14" s="244"/>
      <c r="D14" s="244"/>
      <c r="E14" s="244"/>
      <c r="F14" s="244"/>
      <c r="G14" s="1119" t="s">
        <v>474</v>
      </c>
      <c r="H14" s="1120"/>
      <c r="I14" s="1120"/>
      <c r="J14" s="1121"/>
      <c r="K14" s="267">
        <v>53195</v>
      </c>
      <c r="L14" s="268">
        <v>9891</v>
      </c>
      <c r="M14" s="269">
        <v>5389</v>
      </c>
      <c r="N14" s="270">
        <v>83.5</v>
      </c>
    </row>
    <row r="15" spans="1:16" ht="13.5" customHeight="1">
      <c r="A15" s="248"/>
      <c r="B15" s="244"/>
      <c r="C15" s="244"/>
      <c r="D15" s="244"/>
      <c r="E15" s="244"/>
      <c r="F15" s="244"/>
      <c r="G15" s="1119" t="s">
        <v>475</v>
      </c>
      <c r="H15" s="1120"/>
      <c r="I15" s="1120"/>
      <c r="J15" s="1121"/>
      <c r="K15" s="267">
        <v>47270</v>
      </c>
      <c r="L15" s="268">
        <v>8790</v>
      </c>
      <c r="M15" s="269">
        <v>2513</v>
      </c>
      <c r="N15" s="270">
        <v>249.8</v>
      </c>
    </row>
    <row r="16" spans="1:16">
      <c r="A16" s="248"/>
      <c r="B16" s="244"/>
      <c r="C16" s="244"/>
      <c r="D16" s="244"/>
      <c r="E16" s="244"/>
      <c r="F16" s="244"/>
      <c r="G16" s="1122" t="s">
        <v>476</v>
      </c>
      <c r="H16" s="1123"/>
      <c r="I16" s="1123"/>
      <c r="J16" s="1124"/>
      <c r="K16" s="268">
        <v>-81703</v>
      </c>
      <c r="L16" s="268">
        <v>-15192</v>
      </c>
      <c r="M16" s="269">
        <v>-11876</v>
      </c>
      <c r="N16" s="270">
        <v>27.9</v>
      </c>
    </row>
    <row r="17" spans="1:16">
      <c r="A17" s="248"/>
      <c r="B17" s="244"/>
      <c r="C17" s="244"/>
      <c r="D17" s="244"/>
      <c r="E17" s="244"/>
      <c r="F17" s="244"/>
      <c r="G17" s="1122" t="s">
        <v>166</v>
      </c>
      <c r="H17" s="1123"/>
      <c r="I17" s="1123"/>
      <c r="J17" s="1124"/>
      <c r="K17" s="268">
        <v>949170</v>
      </c>
      <c r="L17" s="268">
        <v>176491</v>
      </c>
      <c r="M17" s="269">
        <v>139615</v>
      </c>
      <c r="N17" s="270">
        <v>26.4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16.18</v>
      </c>
      <c r="L21" s="281">
        <v>13.07</v>
      </c>
      <c r="M21" s="282">
        <v>3.11</v>
      </c>
      <c r="N21" s="249"/>
      <c r="O21" s="283"/>
      <c r="P21" s="279"/>
    </row>
    <row r="22" spans="1:16" s="284" customFormat="1">
      <c r="A22" s="279"/>
      <c r="B22" s="249"/>
      <c r="C22" s="249"/>
      <c r="D22" s="249"/>
      <c r="E22" s="249"/>
      <c r="F22" s="249"/>
      <c r="G22" s="1114" t="s">
        <v>482</v>
      </c>
      <c r="H22" s="1115"/>
      <c r="I22" s="1115"/>
      <c r="J22" s="1116"/>
      <c r="K22" s="285">
        <v>96.3</v>
      </c>
      <c r="L22" s="286">
        <v>95</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486</v>
      </c>
      <c r="H32" s="1131"/>
      <c r="I32" s="1131"/>
      <c r="J32" s="1132"/>
      <c r="K32" s="294">
        <v>252642</v>
      </c>
      <c r="L32" s="294">
        <v>46977</v>
      </c>
      <c r="M32" s="295">
        <v>64386</v>
      </c>
      <c r="N32" s="296">
        <v>-27</v>
      </c>
    </row>
    <row r="33" spans="1:16" ht="13.5" customHeight="1">
      <c r="A33" s="248"/>
      <c r="B33" s="244"/>
      <c r="C33" s="244"/>
      <c r="D33" s="244"/>
      <c r="E33" s="244"/>
      <c r="F33" s="244"/>
      <c r="G33" s="1130" t="s">
        <v>487</v>
      </c>
      <c r="H33" s="1131"/>
      <c r="I33" s="1131"/>
      <c r="J33" s="1132"/>
      <c r="K33" s="294" t="s">
        <v>472</v>
      </c>
      <c r="L33" s="294" t="s">
        <v>472</v>
      </c>
      <c r="M33" s="295" t="s">
        <v>472</v>
      </c>
      <c r="N33" s="296" t="s">
        <v>472</v>
      </c>
    </row>
    <row r="34" spans="1:16" ht="27" customHeight="1">
      <c r="A34" s="248"/>
      <c r="B34" s="244"/>
      <c r="C34" s="244"/>
      <c r="D34" s="244"/>
      <c r="E34" s="244"/>
      <c r="F34" s="244"/>
      <c r="G34" s="1130" t="s">
        <v>488</v>
      </c>
      <c r="H34" s="1131"/>
      <c r="I34" s="1131"/>
      <c r="J34" s="1132"/>
      <c r="K34" s="294" t="s">
        <v>472</v>
      </c>
      <c r="L34" s="294" t="s">
        <v>472</v>
      </c>
      <c r="M34" s="295">
        <v>1</v>
      </c>
      <c r="N34" s="296" t="s">
        <v>472</v>
      </c>
    </row>
    <row r="35" spans="1:16" ht="27" customHeight="1">
      <c r="A35" s="248"/>
      <c r="B35" s="244"/>
      <c r="C35" s="244"/>
      <c r="D35" s="244"/>
      <c r="E35" s="244"/>
      <c r="F35" s="244"/>
      <c r="G35" s="1130" t="s">
        <v>489</v>
      </c>
      <c r="H35" s="1131"/>
      <c r="I35" s="1131"/>
      <c r="J35" s="1132"/>
      <c r="K35" s="294">
        <v>235873</v>
      </c>
      <c r="L35" s="294">
        <v>43859</v>
      </c>
      <c r="M35" s="295">
        <v>18584</v>
      </c>
      <c r="N35" s="296">
        <v>136</v>
      </c>
    </row>
    <row r="36" spans="1:16" ht="27" customHeight="1">
      <c r="A36" s="248"/>
      <c r="B36" s="244"/>
      <c r="C36" s="244"/>
      <c r="D36" s="244"/>
      <c r="E36" s="244"/>
      <c r="F36" s="244"/>
      <c r="G36" s="1130" t="s">
        <v>490</v>
      </c>
      <c r="H36" s="1131"/>
      <c r="I36" s="1131"/>
      <c r="J36" s="1132"/>
      <c r="K36" s="294">
        <v>16075</v>
      </c>
      <c r="L36" s="294">
        <v>2989</v>
      </c>
      <c r="M36" s="295">
        <v>4740</v>
      </c>
      <c r="N36" s="296">
        <v>-36.9</v>
      </c>
    </row>
    <row r="37" spans="1:16" ht="13.5" customHeight="1">
      <c r="A37" s="248"/>
      <c r="B37" s="244"/>
      <c r="C37" s="244"/>
      <c r="D37" s="244"/>
      <c r="E37" s="244"/>
      <c r="F37" s="244"/>
      <c r="G37" s="1130" t="s">
        <v>491</v>
      </c>
      <c r="H37" s="1131"/>
      <c r="I37" s="1131"/>
      <c r="J37" s="1132"/>
      <c r="K37" s="294" t="s">
        <v>472</v>
      </c>
      <c r="L37" s="294" t="s">
        <v>472</v>
      </c>
      <c r="M37" s="295">
        <v>1431</v>
      </c>
      <c r="N37" s="296" t="s">
        <v>472</v>
      </c>
    </row>
    <row r="38" spans="1:16" ht="27" customHeight="1">
      <c r="A38" s="248"/>
      <c r="B38" s="244"/>
      <c r="C38" s="244"/>
      <c r="D38" s="244"/>
      <c r="E38" s="244"/>
      <c r="F38" s="244"/>
      <c r="G38" s="1133" t="s">
        <v>492</v>
      </c>
      <c r="H38" s="1134"/>
      <c r="I38" s="1134"/>
      <c r="J38" s="1135"/>
      <c r="K38" s="297">
        <v>33</v>
      </c>
      <c r="L38" s="297">
        <v>6</v>
      </c>
      <c r="M38" s="298">
        <v>15</v>
      </c>
      <c r="N38" s="299">
        <v>-60</v>
      </c>
      <c r="O38" s="293"/>
    </row>
    <row r="39" spans="1:16">
      <c r="A39" s="248"/>
      <c r="B39" s="244"/>
      <c r="C39" s="244"/>
      <c r="D39" s="244"/>
      <c r="E39" s="244"/>
      <c r="F39" s="244"/>
      <c r="G39" s="1133" t="s">
        <v>493</v>
      </c>
      <c r="H39" s="1134"/>
      <c r="I39" s="1134"/>
      <c r="J39" s="1135"/>
      <c r="K39" s="300">
        <v>-5369</v>
      </c>
      <c r="L39" s="300">
        <v>-998</v>
      </c>
      <c r="M39" s="301">
        <v>-2634</v>
      </c>
      <c r="N39" s="302">
        <v>-62.1</v>
      </c>
      <c r="O39" s="293"/>
    </row>
    <row r="40" spans="1:16" ht="27" customHeight="1">
      <c r="A40" s="248"/>
      <c r="B40" s="244"/>
      <c r="C40" s="244"/>
      <c r="D40" s="244"/>
      <c r="E40" s="244"/>
      <c r="F40" s="244"/>
      <c r="G40" s="1130" t="s">
        <v>494</v>
      </c>
      <c r="H40" s="1131"/>
      <c r="I40" s="1131"/>
      <c r="J40" s="1132"/>
      <c r="K40" s="300">
        <v>-371954</v>
      </c>
      <c r="L40" s="300">
        <v>-69162</v>
      </c>
      <c r="M40" s="301">
        <v>-59733</v>
      </c>
      <c r="N40" s="302">
        <v>15.8</v>
      </c>
      <c r="O40" s="293"/>
    </row>
    <row r="41" spans="1:16">
      <c r="A41" s="248"/>
      <c r="B41" s="244"/>
      <c r="C41" s="244"/>
      <c r="D41" s="244"/>
      <c r="E41" s="244"/>
      <c r="F41" s="244"/>
      <c r="G41" s="1136" t="s">
        <v>277</v>
      </c>
      <c r="H41" s="1137"/>
      <c r="I41" s="1137"/>
      <c r="J41" s="1138"/>
      <c r="K41" s="294">
        <v>127300</v>
      </c>
      <c r="L41" s="300">
        <v>23671</v>
      </c>
      <c r="M41" s="301">
        <v>26789</v>
      </c>
      <c r="N41" s="302">
        <v>-11.6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463</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1022756</v>
      </c>
      <c r="J51" s="320">
        <v>172152</v>
      </c>
      <c r="K51" s="321">
        <v>5.9</v>
      </c>
      <c r="L51" s="322">
        <v>92021</v>
      </c>
      <c r="M51" s="323">
        <v>-24.5</v>
      </c>
      <c r="N51" s="324">
        <v>30.4</v>
      </c>
    </row>
    <row r="52" spans="1:14">
      <c r="A52" s="248"/>
      <c r="B52" s="244"/>
      <c r="C52" s="244"/>
      <c r="D52" s="244"/>
      <c r="E52" s="244"/>
      <c r="F52" s="244"/>
      <c r="G52" s="325"/>
      <c r="H52" s="326" t="s">
        <v>505</v>
      </c>
      <c r="I52" s="327">
        <v>961707</v>
      </c>
      <c r="J52" s="328">
        <v>161876</v>
      </c>
      <c r="K52" s="329">
        <v>0.9</v>
      </c>
      <c r="L52" s="330">
        <v>52579</v>
      </c>
      <c r="M52" s="331">
        <v>-23.2</v>
      </c>
      <c r="N52" s="332">
        <v>24.1</v>
      </c>
    </row>
    <row r="53" spans="1:14">
      <c r="A53" s="248"/>
      <c r="B53" s="244"/>
      <c r="C53" s="244"/>
      <c r="D53" s="244"/>
      <c r="E53" s="244"/>
      <c r="F53" s="244"/>
      <c r="G53" s="310" t="s">
        <v>506</v>
      </c>
      <c r="H53" s="311"/>
      <c r="I53" s="319">
        <v>911600</v>
      </c>
      <c r="J53" s="320">
        <v>157908</v>
      </c>
      <c r="K53" s="321">
        <v>-8.3000000000000007</v>
      </c>
      <c r="L53" s="322">
        <v>94828</v>
      </c>
      <c r="M53" s="323">
        <v>3.1</v>
      </c>
      <c r="N53" s="324">
        <v>-11.4</v>
      </c>
    </row>
    <row r="54" spans="1:14">
      <c r="A54" s="248"/>
      <c r="B54" s="244"/>
      <c r="C54" s="244"/>
      <c r="D54" s="244"/>
      <c r="E54" s="244"/>
      <c r="F54" s="244"/>
      <c r="G54" s="325"/>
      <c r="H54" s="326" t="s">
        <v>505</v>
      </c>
      <c r="I54" s="327">
        <v>910962</v>
      </c>
      <c r="J54" s="328">
        <v>157797</v>
      </c>
      <c r="K54" s="329">
        <v>-2.5</v>
      </c>
      <c r="L54" s="330">
        <v>55133</v>
      </c>
      <c r="M54" s="331">
        <v>4.9000000000000004</v>
      </c>
      <c r="N54" s="332">
        <v>-7.4</v>
      </c>
    </row>
    <row r="55" spans="1:14">
      <c r="A55" s="248"/>
      <c r="B55" s="244"/>
      <c r="C55" s="244"/>
      <c r="D55" s="244"/>
      <c r="E55" s="244"/>
      <c r="F55" s="244"/>
      <c r="G55" s="310" t="s">
        <v>507</v>
      </c>
      <c r="H55" s="311"/>
      <c r="I55" s="319">
        <v>855301</v>
      </c>
      <c r="J55" s="320">
        <v>151167</v>
      </c>
      <c r="K55" s="321">
        <v>-4.3</v>
      </c>
      <c r="L55" s="322">
        <v>119674</v>
      </c>
      <c r="M55" s="323">
        <v>26.2</v>
      </c>
      <c r="N55" s="324">
        <v>-30.5</v>
      </c>
    </row>
    <row r="56" spans="1:14">
      <c r="A56" s="248"/>
      <c r="B56" s="244"/>
      <c r="C56" s="244"/>
      <c r="D56" s="244"/>
      <c r="E56" s="244"/>
      <c r="F56" s="244"/>
      <c r="G56" s="325"/>
      <c r="H56" s="326" t="s">
        <v>505</v>
      </c>
      <c r="I56" s="327">
        <v>833772</v>
      </c>
      <c r="J56" s="328">
        <v>147362</v>
      </c>
      <c r="K56" s="329">
        <v>-6.6</v>
      </c>
      <c r="L56" s="330">
        <v>57803</v>
      </c>
      <c r="M56" s="331">
        <v>4.8</v>
      </c>
      <c r="N56" s="332">
        <v>-11.4</v>
      </c>
    </row>
    <row r="57" spans="1:14">
      <c r="A57" s="248"/>
      <c r="B57" s="244"/>
      <c r="C57" s="244"/>
      <c r="D57" s="244"/>
      <c r="E57" s="244"/>
      <c r="F57" s="244"/>
      <c r="G57" s="310" t="s">
        <v>508</v>
      </c>
      <c r="H57" s="311"/>
      <c r="I57" s="319">
        <v>1486257</v>
      </c>
      <c r="J57" s="320">
        <v>269738</v>
      </c>
      <c r="K57" s="321">
        <v>78.400000000000006</v>
      </c>
      <c r="L57" s="322">
        <v>119685</v>
      </c>
      <c r="M57" s="323">
        <v>0</v>
      </c>
      <c r="N57" s="324">
        <v>78.400000000000006</v>
      </c>
    </row>
    <row r="58" spans="1:14">
      <c r="A58" s="248"/>
      <c r="B58" s="244"/>
      <c r="C58" s="244"/>
      <c r="D58" s="244"/>
      <c r="E58" s="244"/>
      <c r="F58" s="244"/>
      <c r="G58" s="325"/>
      <c r="H58" s="326" t="s">
        <v>505</v>
      </c>
      <c r="I58" s="327">
        <v>1486257</v>
      </c>
      <c r="J58" s="328">
        <v>269738</v>
      </c>
      <c r="K58" s="329">
        <v>83</v>
      </c>
      <c r="L58" s="330">
        <v>68464</v>
      </c>
      <c r="M58" s="331">
        <v>18.399999999999999</v>
      </c>
      <c r="N58" s="332">
        <v>64.599999999999994</v>
      </c>
    </row>
    <row r="59" spans="1:14">
      <c r="A59" s="248"/>
      <c r="B59" s="244"/>
      <c r="C59" s="244"/>
      <c r="D59" s="244"/>
      <c r="E59" s="244"/>
      <c r="F59" s="244"/>
      <c r="G59" s="310" t="s">
        <v>509</v>
      </c>
      <c r="H59" s="311"/>
      <c r="I59" s="319">
        <v>1229006</v>
      </c>
      <c r="J59" s="320">
        <v>228525</v>
      </c>
      <c r="K59" s="321">
        <v>-15.3</v>
      </c>
      <c r="L59" s="322">
        <v>109920</v>
      </c>
      <c r="M59" s="323">
        <v>-8.1999999999999993</v>
      </c>
      <c r="N59" s="324">
        <v>-7.1</v>
      </c>
    </row>
    <row r="60" spans="1:14">
      <c r="A60" s="248"/>
      <c r="B60" s="244"/>
      <c r="C60" s="244"/>
      <c r="D60" s="244"/>
      <c r="E60" s="244"/>
      <c r="F60" s="244"/>
      <c r="G60" s="325"/>
      <c r="H60" s="326" t="s">
        <v>505</v>
      </c>
      <c r="I60" s="333">
        <v>1170766</v>
      </c>
      <c r="J60" s="328">
        <v>217695</v>
      </c>
      <c r="K60" s="329">
        <v>-19.3</v>
      </c>
      <c r="L60" s="330">
        <v>62739</v>
      </c>
      <c r="M60" s="331">
        <v>-8.4</v>
      </c>
      <c r="N60" s="332">
        <v>-10.9</v>
      </c>
    </row>
    <row r="61" spans="1:14">
      <c r="A61" s="248"/>
      <c r="B61" s="244"/>
      <c r="C61" s="244"/>
      <c r="D61" s="244"/>
      <c r="E61" s="244"/>
      <c r="F61" s="244"/>
      <c r="G61" s="310" t="s">
        <v>510</v>
      </c>
      <c r="H61" s="334"/>
      <c r="I61" s="335">
        <v>1100984</v>
      </c>
      <c r="J61" s="336">
        <v>195898</v>
      </c>
      <c r="K61" s="337">
        <v>11.3</v>
      </c>
      <c r="L61" s="338">
        <v>107226</v>
      </c>
      <c r="M61" s="339">
        <v>-0.7</v>
      </c>
      <c r="N61" s="324">
        <v>12</v>
      </c>
    </row>
    <row r="62" spans="1:14">
      <c r="A62" s="248"/>
      <c r="B62" s="244"/>
      <c r="C62" s="244"/>
      <c r="D62" s="244"/>
      <c r="E62" s="244"/>
      <c r="F62" s="244"/>
      <c r="G62" s="325"/>
      <c r="H62" s="326" t="s">
        <v>505</v>
      </c>
      <c r="I62" s="327">
        <v>1072693</v>
      </c>
      <c r="J62" s="328">
        <v>190894</v>
      </c>
      <c r="K62" s="329">
        <v>11.1</v>
      </c>
      <c r="L62" s="330">
        <v>59344</v>
      </c>
      <c r="M62" s="331">
        <v>-0.7</v>
      </c>
      <c r="N62" s="332">
        <v>11.8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21.24</v>
      </c>
      <c r="G47" s="12">
        <v>25.06</v>
      </c>
      <c r="H47" s="12">
        <v>29.5</v>
      </c>
      <c r="I47" s="12">
        <v>32.6</v>
      </c>
      <c r="J47" s="13">
        <v>35.729999999999997</v>
      </c>
    </row>
    <row r="48" spans="2:10" ht="57.75" customHeight="1">
      <c r="B48" s="14"/>
      <c r="C48" s="1141" t="s">
        <v>4</v>
      </c>
      <c r="D48" s="1141"/>
      <c r="E48" s="1142"/>
      <c r="F48" s="15">
        <v>5.56</v>
      </c>
      <c r="G48" s="16">
        <v>4.37</v>
      </c>
      <c r="H48" s="16">
        <v>5.95</v>
      </c>
      <c r="I48" s="16">
        <v>8.0299999999999994</v>
      </c>
      <c r="J48" s="17">
        <v>8.8800000000000008</v>
      </c>
    </row>
    <row r="49" spans="2:10" ht="57.75" customHeight="1" thickBot="1">
      <c r="B49" s="18"/>
      <c r="C49" s="1143" t="s">
        <v>5</v>
      </c>
      <c r="D49" s="1143"/>
      <c r="E49" s="1144"/>
      <c r="F49" s="19">
        <v>2.88</v>
      </c>
      <c r="G49" s="20">
        <v>3</v>
      </c>
      <c r="H49" s="20">
        <v>5.94</v>
      </c>
      <c r="I49" s="20">
        <v>4.92</v>
      </c>
      <c r="J49" s="21">
        <v>5.7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2017-02-27T02:11:58Z</cp:lastPrinted>
  <dcterms:created xsi:type="dcterms:W3CDTF">2017-02-15T17:55:31Z</dcterms:created>
  <dcterms:modified xsi:type="dcterms:W3CDTF">2017-03-15T05:19:46Z</dcterms:modified>
</cp:coreProperties>
</file>